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กันยกร\อบต.ป่าโมง\1.งานแผน\3.ติดตามและประเมินผลแผน\3.ติดตามและประเมินผลแผน 2566\2.ติดตามและประเมินผลรอบ  1  ปี\ติดตามและประเมินผลรอบ 1 ปี ต.ค.2565-ก.ย.2566\"/>
    </mc:Choice>
  </mc:AlternateContent>
  <xr:revisionPtr revIDLastSave="0" documentId="13_ncr:1_{B99F56F2-310F-4AD1-AAD8-2C298D80185A}" xr6:coauthVersionLast="46" xr6:coauthVersionMax="46" xr10:uidLastSave="{00000000-0000-0000-0000-000000000000}"/>
  <bookViews>
    <workbookView xWindow="-120" yWindow="-120" windowWidth="21840" windowHeight="13140" activeTab="7" xr2:uid="{00000000-000D-0000-FFFF-FFFF00000000}"/>
  </bookViews>
  <sheets>
    <sheet name="บัญชีสรุป" sheetId="1" r:id="rId1"/>
    <sheet name="Sheet2" sheetId="2" state="hidden" r:id="rId2"/>
    <sheet name="ยุทธ 1 " sheetId="12" r:id="rId3"/>
    <sheet name="ยุทธ2" sheetId="4" r:id="rId4"/>
    <sheet name="ยุทธ 3" sheetId="5" r:id="rId5"/>
    <sheet name="ยุทธ4" sheetId="6" r:id="rId6"/>
    <sheet name="ยุทธ5" sheetId="7" r:id="rId7"/>
    <sheet name="ยุทธ6" sheetId="8" r:id="rId8"/>
    <sheet name="ยุทธศาสตร์ที่1 (ไม่ใช้)" sheetId="3" r:id="rId9"/>
    <sheet name="สรุปรายงาน" sheetId="9" r:id="rId10"/>
  </sheets>
  <definedNames>
    <definedName name="_xlnm.Print_Titles" localSheetId="0">บัญชีสรุป!$4:$6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8" l="1"/>
  <c r="D24" i="7"/>
  <c r="E24" i="7"/>
  <c r="C24" i="7"/>
  <c r="E147" i="4"/>
  <c r="H17" i="1" s="1"/>
  <c r="C147" i="4"/>
  <c r="C17" i="1" s="1"/>
  <c r="E103" i="4"/>
  <c r="C103" i="4"/>
  <c r="C88" i="4"/>
  <c r="E86" i="4"/>
  <c r="E57" i="4"/>
  <c r="E50" i="4"/>
  <c r="E45" i="4"/>
  <c r="E40" i="4"/>
  <c r="E35" i="4"/>
  <c r="E30" i="4"/>
  <c r="E19" i="4"/>
  <c r="D142" i="12"/>
  <c r="C142" i="12"/>
  <c r="C12" i="1" s="1"/>
  <c r="E61" i="12"/>
  <c r="G12" i="1"/>
  <c r="B22" i="1"/>
  <c r="C22" i="1"/>
  <c r="E22" i="1"/>
  <c r="F22" i="1"/>
  <c r="F32" i="1"/>
  <c r="E32" i="1"/>
  <c r="C32" i="1"/>
  <c r="B32" i="1"/>
  <c r="H31" i="1"/>
  <c r="D32" i="1"/>
  <c r="E13" i="1"/>
  <c r="B13" i="1"/>
  <c r="G142" i="12"/>
  <c r="G144" i="3"/>
  <c r="H142" i="12"/>
  <c r="F142" i="12"/>
  <c r="E138" i="12"/>
  <c r="E134" i="12"/>
  <c r="E128" i="12"/>
  <c r="E123" i="12"/>
  <c r="E117" i="12"/>
  <c r="E109" i="12"/>
  <c r="E106" i="12"/>
  <c r="E101" i="12"/>
  <c r="E95" i="12"/>
  <c r="E88" i="12"/>
  <c r="E80" i="12"/>
  <c r="E75" i="12"/>
  <c r="E70" i="12"/>
  <c r="E64" i="12"/>
  <c r="E59" i="12"/>
  <c r="E51" i="12"/>
  <c r="E31" i="12"/>
  <c r="E142" i="12" s="1"/>
  <c r="D10" i="12"/>
  <c r="G9" i="1" s="1"/>
  <c r="C10" i="12"/>
  <c r="C9" i="1" s="1"/>
  <c r="E8" i="12"/>
  <c r="E10" i="12" s="1"/>
  <c r="D144" i="3"/>
  <c r="F144" i="3"/>
  <c r="H144" i="3"/>
  <c r="C144" i="3"/>
  <c r="E88" i="4" l="1"/>
  <c r="H12" i="1"/>
  <c r="G32" i="1"/>
  <c r="H32" i="1" s="1"/>
  <c r="H30" i="1"/>
  <c r="H9" i="1"/>
  <c r="C13" i="1"/>
  <c r="G88" i="4"/>
  <c r="H13" i="1" l="1"/>
  <c r="E140" i="3"/>
  <c r="E111" i="3"/>
  <c r="E136" i="3"/>
  <c r="E130" i="3"/>
  <c r="E125" i="3"/>
  <c r="E119" i="3"/>
  <c r="E108" i="3"/>
  <c r="E103" i="3"/>
  <c r="E97" i="3"/>
  <c r="E90" i="3"/>
  <c r="E79" i="3"/>
  <c r="E73" i="3"/>
  <c r="E68" i="3"/>
  <c r="E62" i="3"/>
  <c r="F37" i="1" l="1"/>
  <c r="H36" i="1"/>
  <c r="C35" i="1"/>
  <c r="H34" i="1"/>
  <c r="C37" i="7"/>
  <c r="C32" i="7"/>
  <c r="C19" i="7"/>
  <c r="G103" i="4"/>
  <c r="E44" i="3" l="1"/>
  <c r="E20" i="3"/>
  <c r="D10" i="7" l="1"/>
  <c r="H16" i="1" l="1"/>
  <c r="F44" i="1" l="1"/>
  <c r="F18" i="1" l="1"/>
  <c r="F13" i="1"/>
  <c r="E69" i="8"/>
  <c r="F69" i="8"/>
  <c r="D41" i="1" s="1"/>
  <c r="G69" i="8"/>
  <c r="E41" i="1" s="1"/>
  <c r="E44" i="1" s="1"/>
  <c r="H69" i="8"/>
  <c r="D69" i="8"/>
  <c r="G41" i="1" s="1"/>
  <c r="H41" i="1" s="1"/>
  <c r="C69" i="8"/>
  <c r="F45" i="1" l="1"/>
  <c r="G81" i="8"/>
  <c r="H81" i="8"/>
  <c r="F81" i="8"/>
  <c r="G39" i="8"/>
  <c r="H39" i="8"/>
  <c r="F39" i="8"/>
  <c r="D40" i="1" s="1"/>
  <c r="G26" i="8"/>
  <c r="H26" i="8"/>
  <c r="F26" i="8"/>
  <c r="D39" i="1" s="1"/>
  <c r="G72" i="7"/>
  <c r="H72" i="7"/>
  <c r="F72" i="7"/>
  <c r="D36" i="1" s="1"/>
  <c r="G40" i="7"/>
  <c r="H40" i="7"/>
  <c r="F40" i="7"/>
  <c r="D35" i="1" s="1"/>
  <c r="G24" i="7"/>
  <c r="E34" i="1" s="1"/>
  <c r="E37" i="1" s="1"/>
  <c r="H24" i="7"/>
  <c r="F24" i="7"/>
  <c r="D34" i="1" s="1"/>
  <c r="G25" i="6"/>
  <c r="H25" i="6"/>
  <c r="F25" i="6"/>
  <c r="G12" i="6"/>
  <c r="H12" i="6"/>
  <c r="F12" i="6"/>
  <c r="G25" i="5"/>
  <c r="H25" i="5"/>
  <c r="F25" i="5"/>
  <c r="D21" i="1" s="1"/>
  <c r="G11" i="5"/>
  <c r="H11" i="5"/>
  <c r="F11" i="5"/>
  <c r="D20" i="1" s="1"/>
  <c r="G147" i="4"/>
  <c r="E17" i="1" s="1"/>
  <c r="H147" i="4"/>
  <c r="F147" i="4"/>
  <c r="D17" i="1" s="1"/>
  <c r="H103" i="4"/>
  <c r="F103" i="4"/>
  <c r="D16" i="1" s="1"/>
  <c r="D98" i="4"/>
  <c r="D103" i="4" s="1"/>
  <c r="E15" i="1"/>
  <c r="H88" i="4"/>
  <c r="F88" i="4"/>
  <c r="D25" i="5"/>
  <c r="G21" i="1" s="1"/>
  <c r="E25" i="5"/>
  <c r="E11" i="5"/>
  <c r="D18" i="6"/>
  <c r="E49" i="3"/>
  <c r="E144" i="3" s="1"/>
  <c r="D68" i="7"/>
  <c r="D17" i="4"/>
  <c r="E7" i="7"/>
  <c r="D22" i="1" l="1"/>
  <c r="D44" i="1"/>
  <c r="D37" i="1"/>
  <c r="H21" i="1"/>
  <c r="E18" i="1"/>
  <c r="E45" i="1" s="1"/>
  <c r="D18" i="1"/>
  <c r="D19" i="7"/>
  <c r="G34" i="1" s="1"/>
  <c r="D124" i="4"/>
  <c r="D142" i="4"/>
  <c r="D26" i="8"/>
  <c r="G39" i="1" s="1"/>
  <c r="D5" i="5"/>
  <c r="D11" i="5" s="1"/>
  <c r="G20" i="1" s="1"/>
  <c r="D24" i="4"/>
  <c r="D84" i="4"/>
  <c r="D81" i="8"/>
  <c r="G43" i="1" s="1"/>
  <c r="E81" i="8"/>
  <c r="H43" i="1" s="1"/>
  <c r="C81" i="8"/>
  <c r="D39" i="8"/>
  <c r="G40" i="1" s="1"/>
  <c r="H40" i="1" s="1"/>
  <c r="E39" i="8"/>
  <c r="C39" i="8"/>
  <c r="E26" i="8"/>
  <c r="C26" i="8"/>
  <c r="D72" i="7"/>
  <c r="G36" i="1" s="1"/>
  <c r="E72" i="7"/>
  <c r="D40" i="7"/>
  <c r="G35" i="1" s="1"/>
  <c r="H35" i="1" s="1"/>
  <c r="E40" i="7"/>
  <c r="C72" i="7"/>
  <c r="C40" i="7"/>
  <c r="D25" i="6"/>
  <c r="E25" i="6"/>
  <c r="D12" i="6"/>
  <c r="E12" i="6"/>
  <c r="C25" i="6"/>
  <c r="C12" i="6"/>
  <c r="C25" i="5"/>
  <c r="C11" i="5"/>
  <c r="G16" i="1"/>
  <c r="H15" i="1"/>
  <c r="D88" i="4" l="1"/>
  <c r="D147" i="4"/>
  <c r="G17" i="1" s="1"/>
  <c r="H20" i="1"/>
  <c r="G22" i="1"/>
  <c r="H22" i="1" s="1"/>
  <c r="H39" i="1"/>
  <c r="G44" i="1"/>
  <c r="D45" i="1"/>
  <c r="G37" i="1"/>
  <c r="G15" i="1"/>
  <c r="G18" i="1" l="1"/>
  <c r="C44" i="1"/>
  <c r="H44" i="1" s="1"/>
  <c r="B44" i="1"/>
  <c r="C37" i="1"/>
  <c r="H37" i="1" s="1"/>
  <c r="B37" i="1"/>
  <c r="C18" i="1"/>
  <c r="B18" i="1"/>
  <c r="B45" i="1" l="1"/>
  <c r="C45" i="1"/>
  <c r="H18" i="1"/>
  <c r="G13" i="1" l="1"/>
  <c r="G45" i="1" l="1"/>
  <c r="H45" i="1" s="1"/>
</calcChain>
</file>

<file path=xl/sharedStrings.xml><?xml version="1.0" encoding="utf-8"?>
<sst xmlns="http://schemas.openxmlformats.org/spreadsheetml/2006/main" count="1392" uniqueCount="564">
  <si>
    <t>บัญชีโครงการ/กิจกรรม/งบประมาณ</t>
  </si>
  <si>
    <t>องค์การบริหารส่วนตำบลป่าโมง</t>
  </si>
  <si>
    <t>ยุทธศาสตร์/แนวทางการพัฒนา</t>
  </si>
  <si>
    <t>จำนวนโครงการที่ดำเนินการ</t>
  </si>
  <si>
    <t>1.  ยุทธศาสตร์การพัฒนาด้านโครงสร้างพื้นฐาน</t>
  </si>
  <si>
    <t>ลำดับที่</t>
  </si>
  <si>
    <t>โครงการ</t>
  </si>
  <si>
    <t>รายละเอียดของกิจกรรมที่เกิดขึ้นจากโครงการ</t>
  </si>
  <si>
    <t>งบประมาณ</t>
  </si>
  <si>
    <t>สถานที่ดำเนินการ</t>
  </si>
  <si>
    <t>หน่วยงานรับผิดชอบหลัก</t>
  </si>
  <si>
    <t>พ.ศ. 2562</t>
  </si>
  <si>
    <t>ต.ค.</t>
  </si>
  <si>
    <t>พ.ย.</t>
  </si>
  <si>
    <t>ธ.ค.</t>
  </si>
  <si>
    <t>พ.ศ. 2563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</si>
  <si>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</si>
  <si>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</si>
  <si>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</si>
  <si>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</si>
  <si>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</si>
  <si>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</si>
  <si>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</si>
  <si>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</si>
  <si>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</si>
  <si>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หมู่ที่ 2</t>
  </si>
  <si>
    <t>ก่อสร้างถนน คสล. บ้านป่าโมงใหญ่</t>
  </si>
  <si>
    <t>หมู่ที่ 1  ตำบลป่าโมง  ซอยอุดมสุข</t>
  </si>
  <si>
    <t xml:space="preserve">ก่อสร้างถนน คสล. ซอยอุดมสุข </t>
  </si>
  <si>
    <t>ขนาดผิวจราจรกว้าง 3.00 เมตร</t>
  </si>
  <si>
    <t>ยาว 234.00 เมตร หนา 0.15 เมตร</t>
  </si>
  <si>
    <t>หรือมีพื้นที่ไม่น้อยกว่า 702 ตร.ม.</t>
  </si>
  <si>
    <t>โดยใช้คอนกรีตผสมเสร็จกำลังอัด</t>
  </si>
  <si>
    <t>ประลัย 240 กก./ตร.ซม. ตาม มอก.</t>
  </si>
  <si>
    <t>213 - 2552. ไหล่ทางลูกรังกว้าง</t>
  </si>
  <si>
    <t>ข้างละ 0.50 เมตร หรือตามสภาพ</t>
  </si>
  <si>
    <t>ถนน รายละเอียดตามแบบ อบต.</t>
  </si>
  <si>
    <t>ป่าโมง  (พร้อมป้ายโครงการตามแบบ</t>
  </si>
  <si>
    <t>กำหนด จำนวน 1 ป้าย)</t>
  </si>
  <si>
    <t>หมู่ที่ 1</t>
  </si>
  <si>
    <t>กองช่าง</t>
  </si>
  <si>
    <t xml:space="preserve">ตำบลป่าโมง  ซอยสุขสามัคคี  </t>
  </si>
  <si>
    <t>ก่อสร้างถนน คสล. ซอยสุขสามัคคี</t>
  </si>
  <si>
    <t>ขนาดผิวจราจรกว้าง 4.00 เมตร ยาว</t>
  </si>
  <si>
    <t>180.00 เมตร หนา 0.15 เมตร หรือ</t>
  </si>
  <si>
    <t>มีพื้นที่ไม่น้อยกว่า 720 เมตร  ตร.ม.</t>
  </si>
  <si>
    <t>ข้างล่ะ 0.50 เมตร หรือตามสภาพ</t>
  </si>
  <si>
    <t>ป่าโมง (พร้อมป้ายโครงการตามแบบ</t>
  </si>
  <si>
    <t>ปรับปรุงซ่อมแซมถนนลูกรังบ้าน</t>
  </si>
  <si>
    <t>ป่าโมงน้อย  ตำบลป่าโมง  หมู่ที่ 3</t>
  </si>
  <si>
    <t>สายที่ 1  ปรับปรุงซ่อมแซมถนนลูกรัง</t>
  </si>
  <si>
    <t xml:space="preserve">(ซอยนานายเกรียงไกร อรุณเรือง) </t>
  </si>
  <si>
    <t>ตามรายละเอียดดังนี้</t>
  </si>
  <si>
    <t xml:space="preserve"> - เสริมดินคันทาง กว้าง 4.00 เมตร</t>
  </si>
  <si>
    <t xml:space="preserve">ผิวจราจรกว้าง 3.00 เมตร ยาว </t>
  </si>
  <si>
    <t>630.00 เมตร สูงเฉลี่ย 0.30 เมตร</t>
  </si>
  <si>
    <t>หรือปริมาตรดินถมไม่น้อยกว่า 926</t>
  </si>
  <si>
    <t>ลบ.ม. พร้อมเกรดปรับแต่งตลอดสาย</t>
  </si>
  <si>
    <t xml:space="preserve"> - ลงลูกรังผิวจราจรกว้าง 3.00 เมตร</t>
  </si>
  <si>
    <t>ยาว 700 เมตร หนาเฉลี่ย 0.10</t>
  </si>
  <si>
    <t>เมตร หรือปริมาตรลูกรังไม่น้อยกว่า</t>
  </si>
  <si>
    <t>294 ลบ.ม. พร้อมเกรดปรับแต่งตลอด</t>
  </si>
  <si>
    <t>สาย</t>
  </si>
  <si>
    <t xml:space="preserve"> - วางท่อระบายน้ำคอนกรีต ขนาด</t>
  </si>
  <si>
    <t>ศก. 0.40X1.00 เมตร จำนวน 3 จุด</t>
  </si>
  <si>
    <t>จุดละ 5 ท่อน รวมเป็น 15 ท่อน</t>
  </si>
  <si>
    <t>สายที่ 2 ซ่อมแซมถนนลูกรัง (เส้นวัด</t>
  </si>
  <si>
    <t>ป่า) ตามรายละเอียดดังนี้</t>
  </si>
  <si>
    <t xml:space="preserve"> - ลงลูกรังผิวจราจรกว้าง 4.00 เมตร</t>
  </si>
  <si>
    <t xml:space="preserve">ยาว 430 เมตร หนาเฉลี่ย 0.10 </t>
  </si>
  <si>
    <t>240 ลบ.ม. พร้อมเกรดปรับแต่งตลอด</t>
  </si>
  <si>
    <t xml:space="preserve"> - เปลี่ยนท่อระบายน้ำคอนกรีต </t>
  </si>
  <si>
    <t>ขนาด ศก. 0.40X1.00 เมตร 1 จุด</t>
  </si>
  <si>
    <t>จำนวน 2 ท่อน (พร้อมป้ายโครงการ</t>
  </si>
  <si>
    <t>ตามแบบกำหนด จำนวน 1 ป้าย)</t>
  </si>
  <si>
    <t>ก่อสร้างถนน คสล. บ้านป่าโมงน้อย</t>
  </si>
  <si>
    <t>ตำบลป่าโมง  หมู่ที่ 3 ซอยร่องแดง</t>
  </si>
  <si>
    <t>ตอนล่าง</t>
  </si>
  <si>
    <t>ก่อสร้างถนน คสล. ขนาดผิวจราจร</t>
  </si>
  <si>
    <t xml:space="preserve">กว้าง 3.00 เมตร ยาว 160 เมตร </t>
  </si>
  <si>
    <t>หนา 0.15 เมตร หรือมีพื้นที่ไม่น้อย</t>
  </si>
  <si>
    <t>กว่า 480 ตร.ม. โดยใช้คอนกรีตผสม</t>
  </si>
  <si>
    <t>เสร็จกำลังอัดประลัย 240กก./ตร.ซม.</t>
  </si>
  <si>
    <t>ตาม มอก.213-2552. ไหล่ทางลูกรัง</t>
  </si>
  <si>
    <t>กว้างข้างละ  0.50 เมตร หรือตาม</t>
  </si>
  <si>
    <t>สภาพถนน รายละเอียดตามแบบ</t>
  </si>
  <si>
    <t>อบต.ป่าโมง (พร้อมป้ายโครงการตาม</t>
  </si>
  <si>
    <t>แบบกำหนด จำนวน 1 ป้าย)</t>
  </si>
  <si>
    <t>ก่อสร้างรางระบายน้ำรูปตัวยูพร้อม</t>
  </si>
  <si>
    <t>ฝาปิด บ้านป่าหวาย ตำบลป่าโมง</t>
  </si>
  <si>
    <t>จากถนนหมายเลข 24 - บ้านนาย</t>
  </si>
  <si>
    <t>สมศักดิ์  ชินป่า  หมู่ที่ 4</t>
  </si>
  <si>
    <t>ก่อสร้างรางระบายน้ำรูปตัวยูพร้อมฝา</t>
  </si>
  <si>
    <t xml:space="preserve">ปิด จากถนนหมายเลข 24 - บ้าน </t>
  </si>
  <si>
    <t xml:space="preserve">นายสมศักดิ์  ชินป่า  ขนาดภายใน </t>
  </si>
  <si>
    <t>0.30X0.30 เมตร  ยาว 162 เมตร</t>
  </si>
  <si>
    <t>รายละเอียดตามแบบ อบต.ป่าโมง</t>
  </si>
  <si>
    <t>พร้อมป้ายโครงการตามแบบกำหนด</t>
  </si>
  <si>
    <t>จำนวน 1 ป้าย</t>
  </si>
  <si>
    <t>หมู่ที่ 3</t>
  </si>
  <si>
    <t>หมู่ที่ 4</t>
  </si>
  <si>
    <t>ก่อสร้างถนน คสล. บ้านคำกลาง</t>
  </si>
  <si>
    <t>ตำบลป่าโมง  เส้นอนามัย  หมู่ที่ 5</t>
  </si>
  <si>
    <t>ก่อสร้างถนน คสล. เส้นอนามัย ขนาด</t>
  </si>
  <si>
    <t xml:space="preserve">ผิวจราจรกว้าง 4.00 เมตร ยาว </t>
  </si>
  <si>
    <t>161.50 เมตร หนา 0.15 เมตร หรือ</t>
  </si>
  <si>
    <t>มีพื้นที่ไม่น้อยกว่า 646 ตร.ม. โดยใช้</t>
  </si>
  <si>
    <t xml:space="preserve">คอนกรีตผสมเสร็จกำลังอัดประลัย </t>
  </si>
  <si>
    <t>240 กก./ตร.ซม. ตาม มอก.213 -</t>
  </si>
  <si>
    <t>2552. ไหล่ทางลูกรังกว้างข้างละ</t>
  </si>
  <si>
    <t>0.50 เมตร หรือตามสภาพถนน ราย</t>
  </si>
  <si>
    <t>ละเอียดตามแบบ อบต.ป่าโมง (พร้อม</t>
  </si>
  <si>
    <t>ป้ายโครงการตามแบบกำหนด จำนวน</t>
  </si>
  <si>
    <t>1 ป้าย)</t>
  </si>
  <si>
    <t>หมู่ที่ 5</t>
  </si>
  <si>
    <t>ก่อสร้างท่อเหลี่ยมบ้านคำกลาง</t>
  </si>
  <si>
    <t>ตำบลป่าโมง  (ร่องมันเหลือง)</t>
  </si>
  <si>
    <t>ก่อสร้างท่อเหลี่ยมร่องมันเหลือง ขนาด</t>
  </si>
  <si>
    <t>1.80X1.80 เมตร ยาว 7.20 เมตร</t>
  </si>
  <si>
    <t>(2 ช่อง) รายละเอียดตามแบบกรมทาง</t>
  </si>
  <si>
    <t>หลวงชนบท (พร้อมป้ายโครงการตาม</t>
  </si>
  <si>
    <t>ก่อสร้างถนน คสล. บ้านโนนค้อ</t>
  </si>
  <si>
    <t xml:space="preserve">ตำบลป่าโมง (สายบ้านโนนค้อ - </t>
  </si>
  <si>
    <t>ศพด.หนองผอุง)  หมู่ที่ 6</t>
  </si>
  <si>
    <t>ก่อสร้างถนน คสล. สายบ้านโนนค้อ</t>
  </si>
  <si>
    <t>ถึง ศพด.หนองผอุง ขนาดผิวจราจร</t>
  </si>
  <si>
    <t>กว้าง 4.00 เมตร ยาว 175 เมตร</t>
  </si>
  <si>
    <t>กว่า 700 ตร.ม. โดยใช้คอนกรีตผสม</t>
  </si>
  <si>
    <t xml:space="preserve">เสร็จกำลังอัดประลัย 240กก./ตร.ซม. </t>
  </si>
  <si>
    <t>กว้าง 0.50 เมตร หรือตามสภาพถนน</t>
  </si>
  <si>
    <t>(พร้อมป้ายโครงการตามแบบกำหนด</t>
  </si>
  <si>
    <t>จำนวน 1 ป้าย)</t>
  </si>
  <si>
    <t>หมู่ที่ 6</t>
  </si>
  <si>
    <t>ก่อสร้างถนน คสล. บ้านหนองย่ำ</t>
  </si>
  <si>
    <t>เต่า ตำบลป่าโมง  หมู่ที่ 7</t>
  </si>
  <si>
    <t>สำนักสงฆ์ ขนาดผิวจราจรกว้าง 4.00</t>
  </si>
  <si>
    <t>เมตร ยาว 60.00 เมตร หนา 0.15</t>
  </si>
  <si>
    <t>เมตร หรือมีพื้นที่ไม่น้อยกว่า240ตร.ม.</t>
  </si>
  <si>
    <t>หมู่ที่ 7</t>
  </si>
  <si>
    <t>213-2552. ไหล่ทางลูกรังกว้างข้าง</t>
  </si>
  <si>
    <t>ละ 0.50 เมตร หรือตามสภาพถนน</t>
  </si>
  <si>
    <t>ตำบลสระสมิง ขนาดผิวจราจรกว้าง</t>
  </si>
  <si>
    <t>3.50 เมตร ยาง 50.00 เมตร หนา</t>
  </si>
  <si>
    <t>0.15 เมตร หรือมีพื้นที่ไม่น้อยกว่า</t>
  </si>
  <si>
    <t xml:space="preserve">175 ตร.ม. โดยใช้คอนกรีตผสมเสร็จ </t>
  </si>
  <si>
    <t>กำลังอัดประลัย 240 กก./ตร.ซม.</t>
  </si>
  <si>
    <t>กว้างข้างละ 0.50 เมตร หรือตาม</t>
  </si>
  <si>
    <t>สภาพถนน</t>
  </si>
  <si>
    <t>นายประศาสตร์ ขนาดผิวจราจรกว้าง</t>
  </si>
  <si>
    <t>4.00 เมตร ยาว 71.00 เมตร หนา</t>
  </si>
  <si>
    <t>284 ตร.ม. โดยใช้คอนกรีตผสมเสร็จ</t>
  </si>
  <si>
    <t>สภาพถนน  รายละเอียดตามแบบ</t>
  </si>
  <si>
    <r>
      <rPr>
        <u/>
        <sz val="16"/>
        <color theme="1"/>
        <rFont val="TH SarabunIT๙"/>
        <family val="2"/>
      </rPr>
      <t>สายที่ 1</t>
    </r>
    <r>
      <rPr>
        <sz val="16"/>
        <color theme="1"/>
        <rFont val="TH SarabunIT๙"/>
        <family val="2"/>
      </rPr>
      <t xml:space="preserve"> จากบ้านหนองย่ำเต่า - </t>
    </r>
  </si>
  <si>
    <r>
      <rPr>
        <u/>
        <sz val="16"/>
        <color theme="1"/>
        <rFont val="TH SarabunIT๙"/>
        <family val="2"/>
      </rPr>
      <t>สายที่ 2</t>
    </r>
    <r>
      <rPr>
        <sz val="16"/>
        <color theme="1"/>
        <rFont val="TH SarabunIT๙"/>
        <family val="2"/>
      </rPr>
      <t xml:space="preserve"> เส้นหมู่ที่ 7 - บ้านโนนยาง</t>
    </r>
  </si>
  <si>
    <r>
      <rPr>
        <u/>
        <sz val="16"/>
        <color theme="1"/>
        <rFont val="TH SarabunIT๙"/>
        <family val="2"/>
      </rPr>
      <t>สายที่ 3</t>
    </r>
    <r>
      <rPr>
        <sz val="16"/>
        <color theme="1"/>
        <rFont val="TH SarabunIT๙"/>
        <family val="2"/>
      </rPr>
      <t xml:space="preserve"> จากบ้านนายรุ่งศักดิ์ - นา</t>
    </r>
  </si>
  <si>
    <t>ก่อสร้างถนน คสล. บ้านดอนพยอม</t>
  </si>
  <si>
    <t>ตำบลป่าโมง (จากบ้านดอนพยอม -</t>
  </si>
  <si>
    <t>บ้านคำกลาง)  หมู่ที่ 8</t>
  </si>
  <si>
    <t>ก่อสร้างถนนคสล. จากบ้านดอนพยอม</t>
  </si>
  <si>
    <t>ถึง บ้านคำกลาง ขนาดผิวจราจรกว้าง</t>
  </si>
  <si>
    <t xml:space="preserve">4.00 เมตร ยาง 175 เมตร หนา </t>
  </si>
  <si>
    <t>700 ตร.ม. โดยใช้คอนกรีตผสมเสร็จ</t>
  </si>
  <si>
    <t>กำลังอัดประลัย 240 กก./ตร.ม. ตาม</t>
  </si>
  <si>
    <t>มอก.213-2552. ไหล่ทางลูกรังกว้าง</t>
  </si>
  <si>
    <t>หมู่ที่ 8</t>
  </si>
  <si>
    <t>ฝาปิด บ้านป่าโมง ตำบลป่าโมง</t>
  </si>
  <si>
    <t>หมู่ที่ 10</t>
  </si>
  <si>
    <t>ฝาปิด บ้านป่าโมง หมู่ที่ 10 ขนาด</t>
  </si>
  <si>
    <t>ภายใน 0.30X0.30 เมตร ยาว 167</t>
  </si>
  <si>
    <t>เมตร รายละเอียดตามแบบ อบต.</t>
  </si>
  <si>
    <t>ก่อสร้างท่อเหลี่ยมคอนกรีตร่องดอน</t>
  </si>
  <si>
    <t>พยอม หมู่ที่ 8</t>
  </si>
  <si>
    <t>พยอม ขนาดกว้าง 2.10X1.8 เมตร</t>
  </si>
  <si>
    <t>ยาว 7.20 เมตร ตามแบบมาตรฐาน</t>
  </si>
  <si>
    <t>ท่อลอดเหลี่ยม คสล. (กรมทางหลวง</t>
  </si>
  <si>
    <t>ชนบท) (พร้อมป้ายโครงการ จำนวน</t>
  </si>
  <si>
    <t>2.  ยุทธศาสตร์ด้านการพัฒนาคุณภาพชีวิตและสังคม</t>
  </si>
  <si>
    <t xml:space="preserve">    2.3  แนวทางการพัฒนา การรักษาความปลอดภัยในชีวิตและทรัพย์สิน</t>
  </si>
  <si>
    <t>ภัยพิบัติ</t>
  </si>
  <si>
    <t>ฝึกอบรมชุดปฏิบัติการจิตอาสา</t>
  </si>
  <si>
    <t xml:space="preserve"> - ผู้เข้ารับการอบรม จำนวน 50 คน</t>
  </si>
  <si>
    <t xml:space="preserve"> - ตามโครงการ</t>
  </si>
  <si>
    <t>สำนักปลัด</t>
  </si>
  <si>
    <t>กรมทหารพราน</t>
  </si>
  <si>
    <t>ที่ 23 (2)</t>
  </si>
  <si>
    <t xml:space="preserve"> - 5 -</t>
  </si>
  <si>
    <t xml:space="preserve"> - 6 -</t>
  </si>
  <si>
    <t xml:space="preserve"> - 7 -</t>
  </si>
  <si>
    <t xml:space="preserve"> - 8 -</t>
  </si>
  <si>
    <t xml:space="preserve"> - 9 -</t>
  </si>
  <si>
    <t xml:space="preserve"> - 10 -</t>
  </si>
  <si>
    <t xml:space="preserve"> - 11 -</t>
  </si>
  <si>
    <t xml:space="preserve"> - 12 -</t>
  </si>
  <si>
    <t>6.  ยุทธศาสตร์การพัฒนาด้านการเมืองและการบริหารจัดการ</t>
  </si>
  <si>
    <r>
      <t xml:space="preserve"> </t>
    </r>
    <r>
      <rPr>
        <sz val="16"/>
        <color theme="1"/>
        <rFont val="TH SarabunIT๙"/>
        <family val="2"/>
      </rPr>
      <t xml:space="preserve">  6.3  แนวทางการพัฒนา  บุคลากรให้มีประสิทธิภาพและการใช้เทคโนโลยีที่ทันสมัยในการดำเนินงาน</t>
    </r>
  </si>
  <si>
    <t>จัดซื้อเครื่องถ่ายเอกสาร</t>
  </si>
  <si>
    <t>ดำเนินการจัดซื้อเครื่องถ่ายเอกสาร</t>
  </si>
  <si>
    <t>ระบบดิจิตอล (ขาว - ดำ) ความเร็ว</t>
  </si>
  <si>
    <t>30 แผ่นต่อนาที จำนวน 1 เครื่อง ๆ</t>
  </si>
  <si>
    <t>ละ 120,000 บาท</t>
  </si>
  <si>
    <t>นอกสถานที่</t>
  </si>
  <si>
    <t>อบต.ป่าโมง</t>
  </si>
  <si>
    <t>(สำนักงานปลัด)</t>
  </si>
  <si>
    <t>จัดซื้อเครื่องพิมพ์เลเซอร์ หรือ LED</t>
  </si>
  <si>
    <t>ขาวดำ</t>
  </si>
  <si>
    <t>ดำเนินการจัดซื้อเครื่องพิมพ์เลเซอร์</t>
  </si>
  <si>
    <t>หรือ LED ขาวดำ มีความละเอียดใน</t>
  </si>
  <si>
    <t>การพิมพ์ไม่น้อยกว่า 600X600 dpi</t>
  </si>
  <si>
    <t>มีความเร็วในการพิมพ์สำหรับกระดาษ</t>
  </si>
  <si>
    <t xml:space="preserve">A4 ไม่น้อยกว่า 18 หน้าต่อนาที </t>
  </si>
  <si>
    <t>(ppm) มีถาดใส่กระดาษได้ไม่น้อยกว่า</t>
  </si>
  <si>
    <t>150 แผ่น จำนวน 1 เครื่อง ๆ ละ</t>
  </si>
  <si>
    <t>2,600 บาท</t>
  </si>
  <si>
    <t>สำนักงานปลัด</t>
  </si>
  <si>
    <t xml:space="preserve"> - 13 -</t>
  </si>
  <si>
    <t>รวม</t>
  </si>
  <si>
    <t>2.  ยุทธศาสตร์การพัฒนาด้านคุณภาพชีวิตและสังคม</t>
  </si>
  <si>
    <t xml:space="preserve">    2.3  แนวทางพัฒนาการรักษาความปลอดภัยในชีวิตและทรัพย์สิน</t>
  </si>
  <si>
    <t xml:space="preserve">    6.3  แนวทางพัฒนาบุคลากรให้มีประสิทธิภาพและการใช้เทคโนโลยีที่ทันสมัย</t>
  </si>
  <si>
    <t>ในการดำเนินงาน</t>
  </si>
  <si>
    <t>รวมทั้งสิ้น</t>
  </si>
  <si>
    <t xml:space="preserve">    1.5  แนวทางการพัฒนา  ก่อสร้าง  ปรับปรุง  บำรุงรักษาถนน  สะพาน  และท่อระบายน้ำ</t>
  </si>
  <si>
    <t>แผนการดำเนินงาน  ประจำปีงบประมาณ พ.ศ. 2564</t>
  </si>
  <si>
    <t>พ.ศ. 2564</t>
  </si>
  <si>
    <t xml:space="preserve"> </t>
  </si>
  <si>
    <t>ตำบลป่าโมง</t>
  </si>
  <si>
    <t>ป่าโมง</t>
  </si>
  <si>
    <t xml:space="preserve">    2.1  แนวทางการพัฒนา  ส่งเสริมสุขภาพของประชาชน</t>
  </si>
  <si>
    <t>เจ้าฟ้าจุฬาภรณวลัยลักษณ์</t>
  </si>
  <si>
    <t xml:space="preserve">    2.2  แนวทางการพัฒนา  ส่งเสริมการจัดสวัสดิการและนันทนาการ</t>
  </si>
  <si>
    <t>เบี้ยยังชีพผู้สูงอายุ</t>
  </si>
  <si>
    <t>เบี้ยยังชีพคนพิการ</t>
  </si>
  <si>
    <t>เบี้ยยังชีพผู้ป่วยเอดส์</t>
  </si>
  <si>
    <t>ต่าง ๆ</t>
  </si>
  <si>
    <t xml:space="preserve">    2.3  แนวทางการพัฒนา  การรักษาความปลอดภัยในชีวิตและทรัพย์สิน</t>
  </si>
  <si>
    <t>โครงการป้องกันภัยและ</t>
  </si>
  <si>
    <t>ลดอุบัติเหตุทางถนนในช่วง</t>
  </si>
  <si>
    <t>เทศกาลต่าง ๆ หรือตาม</t>
  </si>
  <si>
    <t>โครงการที่กำหนด</t>
  </si>
  <si>
    <t>และบรรเทาสาธารณภัย</t>
  </si>
  <si>
    <t>โครงการส่งเสริมให้ความรู้</t>
  </si>
  <si>
    <t>เกี่ยวกับการพัฒนา</t>
  </si>
  <si>
    <t>ประสิทธิภาพงานป้องกัน</t>
  </si>
  <si>
    <t>โครงการอบรมให้ความรู้</t>
  </si>
  <si>
    <t>เกี่ยวกับการป้องกันภัย</t>
  </si>
  <si>
    <t>ปกครองส่วนท้องถิ่น</t>
  </si>
  <si>
    <t>ของคนในชาติ</t>
  </si>
  <si>
    <t>โครงการบูรณาการป้องกัน</t>
  </si>
  <si>
    <t>แก้ไขปัญหายาเสพติด</t>
  </si>
  <si>
    <t>อำเภอเดชอุดม</t>
  </si>
  <si>
    <t>3.  ยุทธศาสตร์การพัฒนาด้านทรัพยากรธรรมชาติและสิ่งแวดล้อม</t>
  </si>
  <si>
    <t xml:space="preserve">    3.1  แนวทางการพัฒนา  บริหารจัดการขยะและสิ่งปฏิกูล</t>
  </si>
  <si>
    <t>โครงการฝึกอบรมการสร้างจิต</t>
  </si>
  <si>
    <t>สำนึกการจัดการขยะมูลฝอย</t>
  </si>
  <si>
    <t xml:space="preserve">    3.2  แนวทางการพัฒนา  ส่งเสริมกิจกรรมการอนุรักษ์ทรัพยากรธรรมชาติและสิ่งแวดล้อม</t>
  </si>
  <si>
    <t>โครงการอนุรักษ์พันธุกรรมพืชอัน</t>
  </si>
  <si>
    <t>เนื่องมาจากพระราชดำริสมเด็จ</t>
  </si>
  <si>
    <t>พระเทพรัตนราชสุดาฯ</t>
  </si>
  <si>
    <t>โครงการปลูกจิตสำนึกอนุรักษ์</t>
  </si>
  <si>
    <t>สิ่งแวดล้อม (รักน้ำ รักป่า รักษา</t>
  </si>
  <si>
    <t>แผ่นดิน)</t>
  </si>
  <si>
    <t>4.  ยุทธศาสตร์การพัฒนาด้านเศรษฐกิจ</t>
  </si>
  <si>
    <t xml:space="preserve">    4.2  แนวทางการพัฒนา ส่งเสริมสนับสนุนกิจกรรมการเพิ่มรายได้</t>
  </si>
  <si>
    <t>ศึกษาดูงานกลุ่มสตรี</t>
  </si>
  <si>
    <t>โครงการพัฒนาศักยภาพและ</t>
  </si>
  <si>
    <t>เศรษฐกิจพอเพียง</t>
  </si>
  <si>
    <t>สนับสนุนเกษตรตามแนวทาง</t>
  </si>
  <si>
    <t>โครงการส่งเสริม พัฒนาและ</t>
  </si>
  <si>
    <t>5.  ยุทธศาสตร์การพัฒนาด้านการศึกษา  ศาสนา  ประเพณีวัฒนธรรม</t>
  </si>
  <si>
    <t>โครงการจัดฝึกอบรมกิจกรรม</t>
  </si>
  <si>
    <t>เด็กเล็ก</t>
  </si>
  <si>
    <t>โครงการเสริมสร้างการพัฒนา</t>
  </si>
  <si>
    <t>เด็กเล็กปฐมวัยสำหรับผู้ปกครอง</t>
  </si>
  <si>
    <t>และผู้ดูแลเด็กในศูนย์พัฒนา</t>
  </si>
  <si>
    <t xml:space="preserve">    5.1  แนวทางการพัฒนา ส่งเสริมสนับสนุนการศึกษาทั้งในและนอกระบบ</t>
  </si>
  <si>
    <t xml:space="preserve">    5.2  แนวทางการพัฒนา บริหารจัดการศึกษา</t>
  </si>
  <si>
    <t xml:space="preserve">    5.3  แนวทางการพัฒนา ส่งเสริมกิจกรรมทางศาสนา ประเพณีและวัฒนธรรมอันดีงาม</t>
  </si>
  <si>
    <t>โครงการขอรับเงินอุดหนุน</t>
  </si>
  <si>
    <t>การจัดทำต้นเทียนพรรษา</t>
  </si>
  <si>
    <t>ท้องถิ่น</t>
  </si>
  <si>
    <t>โครงการอนุรักษ์วัฒนธรรม</t>
  </si>
  <si>
    <t>ภูมิปัญญาท้องถิ่น</t>
  </si>
  <si>
    <t>โครงการอบรมคุณธรรม</t>
  </si>
  <si>
    <t>จริยธรรมตำบลป่าโมง</t>
  </si>
  <si>
    <t xml:space="preserve">    6.1  แนวทางการพัฒนา ส่งเสริมกิจกรรมประชาธิปไตย การมีส่วนร่วมของประชาชน</t>
  </si>
  <si>
    <t>โครงการอบต.สัญจร</t>
  </si>
  <si>
    <t>โครงการฝึกอบรมและ</t>
  </si>
  <si>
    <t>ทัศนศึกษาดูงาน เพื่อเพิ่ม</t>
  </si>
  <si>
    <t>ประสิทธิภาพการมีส่วนร่วม</t>
  </si>
  <si>
    <t>ของชุมชนกับการพัฒนา</t>
  </si>
  <si>
    <t xml:space="preserve">โครงการอบรมให้ความรู้ </t>
  </si>
  <si>
    <t>ด้านกฎหมาย ประชาธิปไตย</t>
  </si>
  <si>
    <t>คุณธรรม จริยธรรม และกฎ</t>
  </si>
  <si>
    <t xml:space="preserve">ระเบียบต่าง ๆ ให้แก่ </t>
  </si>
  <si>
    <t>คณะผู้บริหารท้องถิ่น สมาชิก</t>
  </si>
  <si>
    <t>สภา อบต. พนักงานส่วน</t>
  </si>
  <si>
    <t>ตำบล ลูกจ้างประจำและ</t>
  </si>
  <si>
    <t>พนักงานจ้าง</t>
  </si>
  <si>
    <t>โครงการส่งเสริมการมีส่วน</t>
  </si>
  <si>
    <t>ร่วมของประชาชน</t>
  </si>
  <si>
    <t xml:space="preserve">    6.2  แนวทางการพัฒนา การเมืองและการบริหารจัดการ</t>
  </si>
  <si>
    <t>โครงการตรวจสอบคุณภาพ</t>
  </si>
  <si>
    <t>น้ำอุปโภคบริโภค</t>
  </si>
  <si>
    <t xml:space="preserve">โครงการอุบลเมืองสะอาด </t>
  </si>
  <si>
    <t>(Big  Cleaning  Day)</t>
  </si>
  <si>
    <t xml:space="preserve">    6.3  แนวทางการพัฒนา บุคลากรให้มีประสิทธิภาพและการใช้เทคโนโลยีที่ทันสมัยในการดำเนินงาน</t>
  </si>
  <si>
    <t>จังหวัดอุบลราชธานี</t>
  </si>
  <si>
    <t>โครงการอุดหนุนศูนย์ปฏิบัติ</t>
  </si>
  <si>
    <t>การร่วมในการช่วยเหลือ</t>
  </si>
  <si>
    <t>ประชาชนขององค์กรปกครอง</t>
  </si>
  <si>
    <t>ส่วนท้องถิ่น อำเภอเดชอุดม</t>
  </si>
  <si>
    <t>จัดซื้อเครื่องพิมพ์เลเซอร์หรือ</t>
  </si>
  <si>
    <t xml:space="preserve">    6.4  แนวทางการพัฒนา ส่งเสริมระบบป้องกันและบรรเทาสาธารณภัย</t>
  </si>
  <si>
    <t>สำรองจ่าย</t>
  </si>
  <si>
    <t>โครงการค่าสำรวจข้อมูล</t>
  </si>
  <si>
    <t>จำนวนสัตว์และขึ้นทะเบียน</t>
  </si>
  <si>
    <t>สัตว์ตามโครงการสัตว์ปลอด</t>
  </si>
  <si>
    <t>สุนัขบ้าฯ ของ อบต.ป่าโมง</t>
  </si>
  <si>
    <t>โรคคนปลอดภัยจากโรคพิษ</t>
  </si>
  <si>
    <t>สัตว์ปลอดโรคคนปลอดภัย</t>
  </si>
  <si>
    <t>โครงการขับเคลื่อนโครงการ</t>
  </si>
  <si>
    <t xml:space="preserve">พระปณิธานศาสตราจารย์ </t>
  </si>
  <si>
    <t>ดร.สมเด็จพระเจ้าลูกเธอ</t>
  </si>
  <si>
    <t>จากโรคพิษสุนัขบ้าตาม</t>
  </si>
  <si>
    <t>กีฬาต้านยาเสพติด</t>
  </si>
  <si>
    <t>โครงการจัดการแข่งขัน</t>
  </si>
  <si>
    <t>โอกาสและกลุ่มสตรี</t>
  </si>
  <si>
    <t>กับผู้สูงอายุ ผู้พิการ ผู้ด้อย</t>
  </si>
  <si>
    <t>โครงการส่งเสริมอาชีพให้</t>
  </si>
  <si>
    <t>บริหารส่วนตำบล</t>
  </si>
  <si>
    <t>ประกันสุขภาพองค์การ</t>
  </si>
  <si>
    <t>โครงการป้องกันและแก้ไข</t>
  </si>
  <si>
    <t>โรคติดต่อ</t>
  </si>
  <si>
    <t>โครงการส่งเสริมและพัฒนา</t>
  </si>
  <si>
    <t>คุณภาพชีวิตประชาชนตำบล</t>
  </si>
  <si>
    <t>ปัญหายาเสพติด</t>
  </si>
  <si>
    <t xml:space="preserve"> -</t>
  </si>
  <si>
    <t>ภัยแก้ภัยหนาว</t>
  </si>
  <si>
    <t>ค่าใช้จ่ายโครงการป้องกัน</t>
  </si>
  <si>
    <t>สมทบกองทุนหลัก</t>
  </si>
  <si>
    <t>อุดหนุนสำหรับการดำเนิน</t>
  </si>
  <si>
    <t>งานตามแนวโครงการ</t>
  </si>
  <si>
    <t>พระราชดำริด้าน</t>
  </si>
  <si>
    <t>ค่าตอบแทนผู้ปฏิบัติราชการ</t>
  </si>
  <si>
    <t>อันเป็นประโยชน์แก่องค์กร</t>
  </si>
  <si>
    <t>ปกครองส่วนท้องถิ่น ตาม</t>
  </si>
  <si>
    <t>โครงการสนับสนุนค่าใช้จ่าย</t>
  </si>
  <si>
    <t>การบริหารสถานศึกษา</t>
  </si>
  <si>
    <t xml:space="preserve">ค่าอาหารเสริม (นม) </t>
  </si>
  <si>
    <t>วัสดุวิทยาศาสตร์หรือการ</t>
  </si>
  <si>
    <t>แพทย์</t>
  </si>
  <si>
    <t>3.  ยุทธศาสตร์การพัฒนาด้านการเมืองและการบริหารจัดการ</t>
  </si>
  <si>
    <t xml:space="preserve">    1.1  แนวทางการพัฒนา  ต่อเติม  ปรับปรุง  บำรุงรักษา  ระบบไฟฟ้าสาธารณะ</t>
  </si>
  <si>
    <t xml:space="preserve">    1.2  แนวทางก่อสร้าง  ต่อเติม  ปรับปรุง  บำรุงรักษาระบบประปาหมู่บ้าน</t>
  </si>
  <si>
    <t xml:space="preserve">    1.3  แนวทางขยายเขตระบบโทรศัพท์สาธารณะ</t>
  </si>
  <si>
    <t xml:space="preserve">    1.4  แนวทางก่อสร้าง  ปรับปรุง  ภาชนะเก็บน้ำและพัฒนาแหล่งน้ำธรรมชาติ</t>
  </si>
  <si>
    <t xml:space="preserve">    1.5  แนวทางก่อสร้าง  ปรับปรุง  บำรุงรักษาถนน  สะพาน  และท่อระบายน้ำ</t>
  </si>
  <si>
    <t xml:space="preserve">    2.1  แนวทางส่งเสริมสุขภาพของประชาชน</t>
  </si>
  <si>
    <t xml:space="preserve">    2.2  แนวทางส่งเสริมการจัดสวัสดิการและนันทนาการ</t>
  </si>
  <si>
    <t xml:space="preserve">    3.1  แนวทางพัฒนาบริหารจัดการขยะและสิ่งปฏิกูล</t>
  </si>
  <si>
    <t xml:space="preserve">    3.2  แนวทางส่งเสริมกิจกรรมการอนุรักษ์ทรัพยากรธรรมชาติและสิ่งแวดล้อม</t>
  </si>
  <si>
    <t xml:space="preserve">    4.1  แนวทางส่งเสริมสนับสนุนกิจกรรมการลดรายจ่าย</t>
  </si>
  <si>
    <t xml:space="preserve">    4.2  แนวทางส่งเสริมสนับสนุนกิจกรรมการเพิ่มรายได้</t>
  </si>
  <si>
    <t xml:space="preserve">    4.3  แนวทางส่งเสริมสนับสนุนพัฒนาแนวเศรษฐกิจพอเพียง</t>
  </si>
  <si>
    <t xml:space="preserve">    5.1  แนวทางส่งเสริมสนับสนุนการศึกษาทั้งในและนอกระบบ</t>
  </si>
  <si>
    <t xml:space="preserve">   5.2  แนวทางบริหารจัดการศึกษา</t>
  </si>
  <si>
    <t xml:space="preserve">   5.3  แนวทางส่งเสริมกิจกรรมทางศาสนา ประเพณีและวัฒนธรรมอันดีงาม</t>
  </si>
  <si>
    <t xml:space="preserve">    6.1  แนวทางส่งเสริมกิจกรรมประชาธิปไตย การมีส่วนร่วมของประชาชน</t>
  </si>
  <si>
    <t xml:space="preserve">    6.2  แนวทางพัฒนาการเมืองและการบริหารจัดการ</t>
  </si>
  <si>
    <t xml:space="preserve">    6.4  แนวทางส่งเสริมระบบป้องกันและบรรเทาสาธารณภัย</t>
  </si>
  <si>
    <t xml:space="preserve">    4.3  แนวทางการพัฒนา ส่งเสริมสนับสนุนพัฒนาแนวเศรษฐกิจพอเพียง</t>
  </si>
  <si>
    <t>โครงการก่อสร้างถนนคอนกรีต</t>
  </si>
  <si>
    <t>เสริมเหล็ก บ้านคำกลาง หมู่ที่5</t>
  </si>
  <si>
    <t>ค่าเช่าพื้นที่เว็บไซด์และค่า</t>
  </si>
  <si>
    <t>ธรรมเนียมที่เกี่ยวข้อง</t>
  </si>
  <si>
    <t>โครงการจัดงานวันเด็ก</t>
  </si>
  <si>
    <t>แห่งชาติ</t>
  </si>
  <si>
    <t>สร้างสรรค์สำหรับเด็ก</t>
  </si>
  <si>
    <t>ประชาชนทั่วไปให้เข้มแข็ง</t>
  </si>
  <si>
    <t>โครงการจัดนิทรรศการสื่อ</t>
  </si>
  <si>
    <t>การเรียนการสอนและ</t>
  </si>
  <si>
    <t>แสดงผลงานเด็กปฐมวัย</t>
  </si>
  <si>
    <t xml:space="preserve">การบริหารสถานศึกษา </t>
  </si>
  <si>
    <t>(1.1 ค่าอาหารกลางวัน</t>
  </si>
  <si>
    <t>สำหรับศูนย์พัฒนาเด็กเล็ก)</t>
  </si>
  <si>
    <t>ศึกษาสำหรับศูนย์พัฒนาเด็ก</t>
  </si>
  <si>
    <t>อุดหนุนโครงการอาหาร</t>
  </si>
  <si>
    <t>กลางวัน</t>
  </si>
  <si>
    <t>เพื่อการป้องกันและแก้ไข</t>
  </si>
  <si>
    <t>ปัญหายาเสพติดจากองค์กร</t>
  </si>
  <si>
    <t>(ซอยเบิกบาน หมู่ที่ 5 หมู่ที่ 3)</t>
  </si>
  <si>
    <t>เสริมเหล็ก บ้านดอนพยอม หมู่ที่ 8</t>
  </si>
  <si>
    <t xml:space="preserve">(บ้านดอนพยอม - โนนค้อ) </t>
  </si>
  <si>
    <t>บ้านโนนค้อ หมู่ที่ 6 (บ้านโนนค้อ</t>
  </si>
  <si>
    <t xml:space="preserve"> -ศพด.หนองผอุง) ตำบลป่าโมง</t>
  </si>
  <si>
    <t>(ซอย 3จากแยกนา นายวิเชียร</t>
  </si>
  <si>
    <t>ทองโบราณ - ห้วยนางตุ้ม) ตำบล</t>
  </si>
  <si>
    <t>เสริมเหล็ก บ้านป่าโมงใหญ่ หมู่ที่ 2</t>
  </si>
  <si>
    <t>เสริมเหล็กบ้านหนองผอุง หมู่ที่ 9</t>
  </si>
  <si>
    <t xml:space="preserve"> (สายโนนค้อ-ห่องคำ)ตำบลป่าโมง</t>
  </si>
  <si>
    <t>เสริมเหล็กบ้านหนองย่ำเต่า หมู่ที่ 7</t>
  </si>
  <si>
    <t>(ซอยมิยาซาว่า) ตำบลป่าโมง</t>
  </si>
  <si>
    <t>โครงการก่อสร้างรางระบายน้ำรูป</t>
  </si>
  <si>
    <t xml:space="preserve">ตัวยูพร้อมฝาปิดบ้านป่าโมงใหญ่ </t>
  </si>
  <si>
    <t xml:space="preserve">หมู่ที่ 1 (จากบ้านนางจันทร </t>
  </si>
  <si>
    <t>ภาประจง - บ้านนายยุญส่ง พัตรา</t>
  </si>
  <si>
    <t>โครงการก่อสร้างรางระบายน้ำรูปตัว</t>
  </si>
  <si>
    <t>พร้อมฝาปิดบ้านป่าหวาย หมู่ที่ 4</t>
  </si>
  <si>
    <t>(จากนางมี สารรภี-บ้านนายสมศักดิ์</t>
  </si>
  <si>
    <t>ชินป่า) ตำบลป่าโมง</t>
  </si>
  <si>
    <t>โครงการปรับปรุงซ่อมแซมศาลาประ</t>
  </si>
  <si>
    <t>ชาคม บ้านป่าโมงน้อย หมู่ที่ 3</t>
  </si>
  <si>
    <t>ตำบลป่าโมง อำเภอเดชอุดม</t>
  </si>
  <si>
    <t>โครงการปรับปรุงต่อเติมศาลาประชา</t>
  </si>
  <si>
    <t>คม บ้านป่าโมง หมู่ที่10ตำบลป่าโมง</t>
  </si>
  <si>
    <t>โครงการปรับปรุงต่อเติมอาคารศูนย์</t>
  </si>
  <si>
    <t>พัฒนาเด็กเล็ก บ้านหนองผอุง หมู่ที่9</t>
  </si>
  <si>
    <t>( ค่าใช้จ่ายในการจัดการ</t>
  </si>
  <si>
    <t xml:space="preserve">เล็ก </t>
  </si>
  <si>
    <t>ประเภทแกะสลักขนาดใญ่</t>
  </si>
  <si>
    <t>ค่าใช้จ่ายในพิธีการทางศาสนา</t>
  </si>
  <si>
    <t>หรือรัฐพิธีต่างๆ</t>
  </si>
  <si>
    <t>โครงการอนุรักษ์และสืบสาน</t>
  </si>
  <si>
    <t>ประเพณีวัฒนธรรมไทย</t>
  </si>
  <si>
    <t>ค่าจัดซื้อเครื่องปรับอากาศ</t>
  </si>
  <si>
    <t>ค่าจัดซื้อตู้เหล็ก</t>
  </si>
  <si>
    <t>สถานะการดำเนินงาน</t>
  </si>
  <si>
    <t>อยู่ระหว่างดำเนินการ</t>
  </si>
  <si>
    <t>ดำเนินการแล้วเสร็จ</t>
  </si>
  <si>
    <t>ไม่สามารถดำเนินการได้</t>
  </si>
  <si>
    <t>การเบิกจ่าย</t>
  </si>
  <si>
    <t>คงเหลือ</t>
  </si>
  <si>
    <t>องค์การบริหารส่วนตำบลป่าโมง  อำเภอเดชอุดม  จังหวัดอุบลราชธานี</t>
  </si>
  <si>
    <t>หมายเหตุ</t>
  </si>
  <si>
    <t>รวมจำนวน  4  โครงการ</t>
  </si>
  <si>
    <t>รวมจำนวน  7  โครงการ</t>
  </si>
  <si>
    <t>รวมจำนวน  1  โครงการ</t>
  </si>
  <si>
    <t>รวมจำนวน  2  โครงการ</t>
  </si>
  <si>
    <t>รวมจำนวน  5 โครงการ</t>
  </si>
  <si>
    <t>รวมจำนวน  3  โครงการ</t>
  </si>
  <si>
    <t>รวมจำนวน  5  โครงการ</t>
  </si>
  <si>
    <t>งบประมาณ
ที่ใช้ไป</t>
  </si>
  <si>
    <t>ประจำปีงบประมาณ2566</t>
  </si>
  <si>
    <t>เยาวชนแกนนำและ</t>
  </si>
  <si>
    <t>ค่าจัดซื้อเก้าอี้อเนกประสงค์ (สำนักปลัด)</t>
  </si>
  <si>
    <t>แบบแยกส่วน (สำนักปลัด)</t>
  </si>
  <si>
    <t>ค่าจัดซื้อตู้เหล็ก (สำนักปลัด)</t>
  </si>
  <si>
    <t>LED ขาวดำ (18 หน้า/นาที) (สำนักปลัด)</t>
  </si>
  <si>
    <t>จัดซื้อเครื่องสำรองไฟฟ้า (สำนักปลัด)</t>
  </si>
  <si>
    <t>ค่าจัดซื้อเก้าอี้อเนกประสงค์ (กองคลัง)</t>
  </si>
  <si>
    <t>LED ขาวดำ (18 หน้า/นาที) (กองคลัง)</t>
  </si>
  <si>
    <t xml:space="preserve">ค่าจัดซื้อเครื่องคอมพิวเตอร์ </t>
  </si>
  <si>
    <t>รวมจำนวน  13  โครงการ</t>
  </si>
  <si>
    <t>จัดซื้อเครื่องสำรองไฟฟ้า (กองคลัง)</t>
  </si>
  <si>
    <t>ค่าจัดโต๊ะคอมพิวเตอร์ (กองการศึกษาฯ)</t>
  </si>
  <si>
    <t>สำหรับงานสำนักงาน (กองการศึกษาฯ)</t>
  </si>
  <si>
    <t>อยู่ระหว่าง
ดำเนินการ
(โครงการ)</t>
  </si>
  <si>
    <t>ดำเนินการ
แล้วเสร็จ
(โครงการ)</t>
  </si>
  <si>
    <t>ยังไม่ได้ดำเนินการ
(โครงการ)</t>
  </si>
  <si>
    <t>จำนวนงบประมาณที่
ตั้งไว้</t>
  </si>
  <si>
    <t>1.ผลการดำเนินงานขององค์การบริหารส่วนตำบลป่าโมง ตามแผนดำเนินงานประจำปี พ.ศ.2566 รอบ 6 เดือน สรุปดังนี้</t>
  </si>
  <si>
    <t>โครงการที่บรรจุไว้ในแผนดำเนินงาน</t>
  </si>
  <si>
    <t>จำนวน</t>
  </si>
  <si>
    <t>คิดเป็น</t>
  </si>
  <si>
    <t>2.งบประมาณที่ใช้ในการดำเนินการตามแผนดำเนินงานประจำปี พ.ศ.2566 รอบ 6 เดือน สรุปดังนี้</t>
  </si>
  <si>
    <t>งบประมาณที่บรรจุไว้ในแผนดำเนินงาน</t>
  </si>
  <si>
    <t>บาท</t>
  </si>
  <si>
    <t>เบิกจ่ายแล้วเสร็จ</t>
  </si>
  <si>
    <t>เงินคงเหลือ</t>
  </si>
  <si>
    <t xml:space="preserve">                 (ลงชื่อ)                                    ผู้รายงาน       (ลงชื่อ)                                   ผู้อนุมัติ</t>
  </si>
  <si>
    <t xml:space="preserve">                           (นางสาวกันยกร  อรุณเรือง)                              (นางสาคร  จันทร์เขียว)</t>
  </si>
  <si>
    <t xml:space="preserve"> ตำแหน่ง  นักวิเคราะห์นโนบายและแผน                       ตำแหน่ง  นายกองค์การบริหารส่วนตำบลป่าโมง</t>
  </si>
  <si>
    <t xml:space="preserve">                     สรุปรายงานการกำกับติดตามการดำเนินงานตามแผนการดำเนินงาน ประจำปีงบประมาณ พ.ศ.2566</t>
  </si>
  <si>
    <t xml:space="preserve">                                    รอบ 6 เดือน (เดือนตุลาคม พ.ศ.2565 - เดือนมีนาคม  พ.ศ.2566)</t>
  </si>
  <si>
    <t xml:space="preserve">                                  องค์การบริหารส่วนตำบลป่าโมง  อำเภอเดชอุดม  จังหวัดอุบลราชธานี</t>
  </si>
  <si>
    <t>โครงการสร้างความปรองดอง</t>
  </si>
  <si>
    <t>พัฒนาคุณภาพชีวิต ของ อบต.ป่าโมง</t>
  </si>
  <si>
    <t>ช่วยเหลือประชาชนตามอำนาจหน้าที่ด้าน</t>
  </si>
  <si>
    <t>โอนลด 9,400</t>
  </si>
  <si>
    <t>คงเหลือ 600</t>
  </si>
  <si>
    <t>โอนลด 20,000</t>
  </si>
  <si>
    <t>โอนเพิ่ม 2,000</t>
  </si>
  <si>
    <t>ตั้งไว้ 20,000</t>
  </si>
  <si>
    <t>โอนเพิ่ม 12,403</t>
  </si>
  <si>
    <t>ตั้ง 223,570</t>
  </si>
  <si>
    <t>ตั้งไว้ 10,000</t>
  </si>
  <si>
    <t>โอนลด 2,600</t>
  </si>
  <si>
    <t>โอนลด 26,000</t>
  </si>
  <si>
    <t>โอนลด 15,000</t>
  </si>
  <si>
    <t>โอนลด 1,350</t>
  </si>
  <si>
    <t>โอนลด</t>
  </si>
  <si>
    <t>ตั้งไว้ 300,000</t>
  </si>
  <si>
    <t xml:space="preserve">โอนลด 5,000 </t>
  </si>
  <si>
    <t xml:space="preserve">โอนลด 16,700 </t>
  </si>
  <si>
    <t xml:space="preserve">โอนลด 3,000 </t>
  </si>
  <si>
    <t xml:space="preserve">โอนลด 16,000 </t>
  </si>
  <si>
    <t xml:space="preserve">โอนลด 10,000 </t>
  </si>
  <si>
    <t>แผนการดำเนินงาน  ประจำปีงบประมาณ  2566 (รอบเดือนตุลาคม  2565 - กันยายน 2566)</t>
  </si>
  <si>
    <t xml:space="preserve">ตั้งไว้ 1,600,200 </t>
  </si>
  <si>
    <t xml:space="preserve">โอนเพิ่ม 80,000 </t>
  </si>
  <si>
    <t xml:space="preserve">โอนลด 12,000 </t>
  </si>
  <si>
    <t xml:space="preserve">ตั้งไว้ 432,180 </t>
  </si>
  <si>
    <t xml:space="preserve">โอนลด 1,950 </t>
  </si>
  <si>
    <t>สาธารณสุข ม.1</t>
  </si>
  <si>
    <t>สาธารณสุข ม.2</t>
  </si>
  <si>
    <t>สาธารณสุข ม.3</t>
  </si>
  <si>
    <t>สาธารณสุข ม.4</t>
  </si>
  <si>
    <t>สาธารณสุข ม.5</t>
  </si>
  <si>
    <t>สาธารณสุข ม.6</t>
  </si>
  <si>
    <t>สาธารณสุข ม.7</t>
  </si>
  <si>
    <t>สาธารณสุข ม.8</t>
  </si>
  <si>
    <t>สาธารณสุข ม.9</t>
  </si>
  <si>
    <t>สาธารณสุข ม.10</t>
  </si>
  <si>
    <t>โครงการปรับปรุงซ่อมแซม</t>
  </si>
  <si>
    <t xml:space="preserve">ท่อระบายน้ำห้วยนางตุ้ม </t>
  </si>
  <si>
    <t>บ้านป่าโมงใหญ่ หมู่ที่ 1 (ช่วงนา</t>
  </si>
  <si>
    <t>นายไพฑูรย์ ส่งเสริม) ตำบลป่าโมง</t>
  </si>
  <si>
    <t>อำเภอเดชอุดม  จังหวัด</t>
  </si>
  <si>
    <t>อุบลราชธานี</t>
  </si>
  <si>
    <t>โครงการปรับปรุงซ่อมแซมถนน</t>
  </si>
  <si>
    <t xml:space="preserve">ลูกรังบ้านป่าโมงใหญ่ หมู่ที่ 1 </t>
  </si>
  <si>
    <t xml:space="preserve">(เส้นหนองใหญ่) ตำบลป่าโมง </t>
  </si>
  <si>
    <t xml:space="preserve">อำเภอเดชอุดม </t>
  </si>
  <si>
    <t>โครงการปรับปรุงซ่อมแซมท่อระบายน้ำ</t>
  </si>
  <si>
    <t xml:space="preserve">ห้วยนางตุ้ม บ้านป่าโมงใหญ่ </t>
  </si>
  <si>
    <t xml:space="preserve">หมู่ที่ 2 (ช่วงนาพ่อพิน)ตำบลป่าโมง </t>
  </si>
  <si>
    <t>โครงการซ่อมแซมถนนลูกรัง</t>
  </si>
  <si>
    <t xml:space="preserve">บ้านป่าโมงใหญ่  หมู่ที่ 2 </t>
  </si>
  <si>
    <t>ตำบลป่าโมง เชื่อมบ้านโนนจิก</t>
  </si>
  <si>
    <t xml:space="preserve"> ตำบลนาส่วง อำเภอเดชอุดม </t>
  </si>
  <si>
    <t>โครงการปรับปรุงซ่อมแซมถนนคอนกรีต</t>
  </si>
  <si>
    <t xml:space="preserve">ด้วยแอสฟัลท์ติกคอนกรีต </t>
  </si>
  <si>
    <t xml:space="preserve">(เสริมผิวจราจร) บ้านป่าโมงใหญ่ </t>
  </si>
  <si>
    <t xml:space="preserve">หมู่ที่ 2  (ซอยสุขสามัคคี) </t>
  </si>
  <si>
    <t xml:space="preserve">ตำบลป่าโมง  อำเภอเดชอุดม </t>
  </si>
  <si>
    <r>
      <t>โครงการวางท่อระบายน้ำ คสล</t>
    </r>
    <r>
      <rPr>
        <sz val="11"/>
        <color theme="1"/>
        <rFont val="TH SarabunPSK"/>
        <family val="2"/>
      </rPr>
      <t>.</t>
    </r>
  </si>
  <si>
    <t xml:space="preserve"> บ้านป่าโมงน้อย  หมู่ที่ 3</t>
  </si>
  <si>
    <t xml:space="preserve"> (จากบ้านป่าโมงน้อย-ร่องแดง) </t>
  </si>
  <si>
    <t xml:space="preserve"> ตำบลป่าโมง  อำเภอเดชอุดม</t>
  </si>
  <si>
    <t xml:space="preserve"> จังหวัดอุบลราชธานี</t>
  </si>
  <si>
    <t>โครงการซ่อมแซมถนนลูกรังเส้น</t>
  </si>
  <si>
    <t>เลียบคลองร่องแดงตอนบนบ้าน</t>
  </si>
  <si>
    <t xml:space="preserve">ป่าโมงน้อย  หมู่ที่ 3   ตำบลป่าโมง </t>
  </si>
  <si>
    <t>อำเภอเดชอุดม จังหวัดอุบลราชธานี</t>
  </si>
  <si>
    <t>บ้านป่าหวาย หมู่ที่ 4 ตำบลป่าโมง</t>
  </si>
  <si>
    <t>เสริมเหล็ก บ้านคำกลาง หมู่ที่ 5</t>
  </si>
  <si>
    <t>(ซอยหนองโน) ตำบลป่าโมง</t>
  </si>
  <si>
    <t>บ้านโนนค้อ  หมู่ที่ 6 (เส้นหน้าวัด</t>
  </si>
  <si>
    <t>บ้านโนนค้อ - ด้านหลังโรงเรียน</t>
  </si>
  <si>
    <t xml:space="preserve">บ้านโนนค้อ) ตำบลป่าโมง </t>
  </si>
  <si>
    <t xml:space="preserve">บ้านหนองย่ำเต่า  หมู่ที่  7  </t>
  </si>
  <si>
    <t>บ้านดอนพยอม  หมู่ที่  8</t>
  </si>
  <si>
    <t>(จากบ้านดอนพยอม-บ้านโนนค้อ)</t>
  </si>
  <si>
    <t xml:space="preserve">บ้านหนองผอุง  หมู่ที่  9 </t>
  </si>
  <si>
    <t>บ้านป่าโมง หมู่ที่  10 (เส้นโรงปุ๋ย)</t>
  </si>
  <si>
    <t>ไม่ได้ใช้งบประมาณ</t>
  </si>
  <si>
    <t>รวมจำนวน  18  โครงการ</t>
  </si>
  <si>
    <t>รวมจำนวน  25  โครงการ</t>
  </si>
  <si>
    <t xml:space="preserve">จัดซื้อเครื่องสูบน้ำซับเมอร์ส ขนาด 1.5 </t>
  </si>
  <si>
    <t>แรงม้า จำนวน1 เครื่อง</t>
  </si>
  <si>
    <t>ตามแผนการดำเนินงาน  ประจำปีงบประมาณ  2566 (รอบเดือนตุลาคม  2565 - กันยายน 2566)</t>
  </si>
  <si>
    <t xml:space="preserve">                                                                                               บัญชีสรุปจำนวนโครงการและงบประมาณที่ได้ดำเนินงาน</t>
  </si>
  <si>
    <t>โอนลด 2,500</t>
  </si>
  <si>
    <t>อัครราชกุมารี ของ อบต.ป่าโมง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</si>
</sst>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6" formatCode="_-* #,##0_-;\-* #,##0_-;_-* &quot;-&quot;??_-;_-@_-"/>
  </numFmts>
  <fonts count="28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6"/>
      <color theme="1"/>
      <name val="Calibri"/>
      <family val="2"/>
      <charset val="222"/>
      <scheme val="minor"/>
    </font>
    <font>
      <u/>
      <sz val="16"/>
      <color theme="1"/>
      <name val="TH SarabunIT๙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1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  <charset val="222"/>
    </font>
    <font>
      <sz val="16"/>
      <color theme="1"/>
      <name val="TH SarabunPSK"/>
      <family val="2"/>
    </font>
    <font>
      <sz val="15"/>
      <name val="TH SarabunPSK"/>
      <family val="2"/>
      <charset val="222"/>
    </font>
    <font>
      <sz val="15"/>
      <name val="TH SarabunPSK"/>
      <family val="2"/>
    </font>
    <font>
      <sz val="15"/>
      <color theme="1"/>
      <name val="TH SarabunPSK"/>
      <family val="2"/>
      <charset val="222"/>
    </font>
    <font>
      <b/>
      <sz val="14"/>
      <color theme="1"/>
      <name val="TH SarabunPSK"/>
      <family val="2"/>
    </font>
    <font>
      <sz val="16"/>
      <color rgb="FFFF0000"/>
      <name val="TH SarabunPSK"/>
      <family val="2"/>
    </font>
    <font>
      <sz val="14"/>
      <name val="TH SarabunPSK"/>
      <family val="2"/>
    </font>
    <font>
      <sz val="16"/>
      <color rgb="FF000000"/>
      <name val="TH SarabunPSK"/>
      <family val="2"/>
      <charset val="222"/>
    </font>
    <font>
      <sz val="14"/>
      <color theme="1"/>
      <name val="TH SarabunIT๙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u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82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0" borderId="3" xfId="0" applyFont="1" applyBorder="1"/>
    <xf numFmtId="0" fontId="2" fillId="0" borderId="4" xfId="0" applyFont="1" applyBorder="1"/>
    <xf numFmtId="3" fontId="2" fillId="0" borderId="3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12" xfId="0" applyFont="1" applyBorder="1"/>
    <xf numFmtId="49" fontId="2" fillId="0" borderId="3" xfId="0" applyNumberFormat="1" applyFont="1" applyBorder="1"/>
    <xf numFmtId="3" fontId="2" fillId="0" borderId="2" xfId="0" applyNumberFormat="1" applyFont="1" applyBorder="1"/>
    <xf numFmtId="0" fontId="2" fillId="0" borderId="7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4" xfId="0" applyFont="1" applyBorder="1" applyAlignment="1">
      <alignment vertical="center"/>
    </xf>
    <xf numFmtId="0" fontId="8" fillId="0" borderId="0" xfId="0" applyFont="1"/>
    <xf numFmtId="0" fontId="6" fillId="0" borderId="1" xfId="0" applyFont="1" applyBorder="1" applyAlignment="1">
      <alignment horizontal="right"/>
    </xf>
    <xf numFmtId="0" fontId="9" fillId="0" borderId="0" xfId="0" applyFont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top"/>
    </xf>
    <xf numFmtId="0" fontId="6" fillId="0" borderId="4" xfId="0" applyFont="1" applyBorder="1" applyAlignment="1">
      <alignment horizontal="right"/>
    </xf>
    <xf numFmtId="2" fontId="7" fillId="0" borderId="2" xfId="0" applyNumberFormat="1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0" xfId="0" applyFont="1"/>
    <xf numFmtId="0" fontId="10" fillId="0" borderId="1" xfId="0" applyFont="1" applyBorder="1"/>
    <xf numFmtId="0" fontId="10" fillId="0" borderId="2" xfId="0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2" xfId="0" applyFont="1" applyBorder="1"/>
    <xf numFmtId="3" fontId="12" fillId="0" borderId="2" xfId="0" applyNumberFormat="1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14" xfId="0" applyFont="1" applyBorder="1"/>
    <xf numFmtId="0" fontId="12" fillId="0" borderId="8" xfId="0" applyFont="1" applyBorder="1"/>
    <xf numFmtId="0" fontId="12" fillId="0" borderId="7" xfId="0" applyFont="1" applyBorder="1"/>
    <xf numFmtId="0" fontId="13" fillId="0" borderId="0" xfId="0" applyFont="1"/>
    <xf numFmtId="0" fontId="10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 vertical="top"/>
    </xf>
    <xf numFmtId="164" fontId="7" fillId="0" borderId="2" xfId="1" applyFont="1" applyBorder="1"/>
    <xf numFmtId="164" fontId="7" fillId="0" borderId="1" xfId="1" applyFont="1" applyBorder="1" applyAlignment="1">
      <alignment horizontal="center"/>
    </xf>
    <xf numFmtId="164" fontId="7" fillId="0" borderId="0" xfId="1" applyFont="1"/>
    <xf numFmtId="164" fontId="8" fillId="0" borderId="0" xfId="1" applyFont="1"/>
    <xf numFmtId="2" fontId="7" fillId="0" borderId="1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/>
    </xf>
    <xf numFmtId="2" fontId="7" fillId="0" borderId="0" xfId="0" applyNumberFormat="1" applyFont="1"/>
    <xf numFmtId="2" fontId="8" fillId="0" borderId="0" xfId="0" applyNumberFormat="1" applyFont="1"/>
    <xf numFmtId="1" fontId="7" fillId="0" borderId="1" xfId="0" applyNumberFormat="1" applyFont="1" applyBorder="1" applyAlignment="1">
      <alignment horizontal="center" vertical="top"/>
    </xf>
    <xf numFmtId="164" fontId="7" fillId="0" borderId="5" xfId="1" applyFont="1" applyBorder="1" applyAlignment="1">
      <alignment horizontal="center"/>
    </xf>
    <xf numFmtId="164" fontId="7" fillId="0" borderId="15" xfId="1" applyFont="1" applyBorder="1" applyAlignment="1">
      <alignment horizontal="center"/>
    </xf>
    <xf numFmtId="164" fontId="14" fillId="0" borderId="1" xfId="1" applyFont="1" applyBorder="1" applyAlignment="1">
      <alignment horizontal="center" vertical="top"/>
    </xf>
    <xf numFmtId="1" fontId="14" fillId="0" borderId="1" xfId="0" applyNumberFormat="1" applyFont="1" applyBorder="1" applyAlignment="1">
      <alignment horizontal="center" vertical="top"/>
    </xf>
    <xf numFmtId="164" fontId="14" fillId="0" borderId="1" xfId="1" applyFont="1" applyBorder="1" applyAlignment="1">
      <alignment horizontal="center"/>
    </xf>
    <xf numFmtId="1" fontId="7" fillId="0" borderId="5" xfId="0" applyNumberFormat="1" applyFont="1" applyBorder="1" applyAlignment="1">
      <alignment horizontal="center" vertical="top"/>
    </xf>
    <xf numFmtId="1" fontId="7" fillId="0" borderId="15" xfId="0" applyNumberFormat="1" applyFont="1" applyBorder="1" applyAlignment="1">
      <alignment horizontal="center" vertical="top"/>
    </xf>
    <xf numFmtId="0" fontId="7" fillId="0" borderId="9" xfId="0" applyFont="1" applyBorder="1"/>
    <xf numFmtId="49" fontId="8" fillId="0" borderId="0" xfId="0" applyNumberFormat="1" applyFont="1"/>
    <xf numFmtId="0" fontId="1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3" fontId="12" fillId="0" borderId="1" xfId="0" applyNumberFormat="1" applyFont="1" applyBorder="1"/>
    <xf numFmtId="0" fontId="6" fillId="0" borderId="0" xfId="0" applyFont="1"/>
    <xf numFmtId="164" fontId="12" fillId="0" borderId="2" xfId="1" applyFont="1" applyBorder="1"/>
    <xf numFmtId="164" fontId="10" fillId="0" borderId="2" xfId="1" applyFont="1" applyBorder="1"/>
    <xf numFmtId="164" fontId="10" fillId="0" borderId="3" xfId="1" applyFont="1" applyBorder="1"/>
    <xf numFmtId="164" fontId="10" fillId="0" borderId="4" xfId="1" applyFont="1" applyBorder="1"/>
    <xf numFmtId="164" fontId="10" fillId="0" borderId="0" xfId="1" applyFont="1"/>
    <xf numFmtId="164" fontId="10" fillId="0" borderId="0" xfId="1" applyFont="1" applyBorder="1"/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13" xfId="0" applyFont="1" applyBorder="1"/>
    <xf numFmtId="0" fontId="10" fillId="0" borderId="3" xfId="0" applyFont="1" applyBorder="1" applyAlignment="1">
      <alignment vertic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164" fontId="12" fillId="0" borderId="0" xfId="1" applyFont="1"/>
    <xf numFmtId="164" fontId="12" fillId="0" borderId="0" xfId="1" applyFont="1" applyBorder="1" applyAlignment="1"/>
    <xf numFmtId="164" fontId="12" fillId="0" borderId="3" xfId="1" applyFont="1" applyBorder="1"/>
    <xf numFmtId="164" fontId="12" fillId="0" borderId="4" xfId="1" applyFont="1" applyBorder="1"/>
    <xf numFmtId="164" fontId="12" fillId="0" borderId="4" xfId="1" applyFont="1" applyBorder="1" applyAlignment="1">
      <alignment horizontal="center" vertical="center" wrapText="1"/>
    </xf>
    <xf numFmtId="164" fontId="12" fillId="0" borderId="1" xfId="1" applyFont="1" applyBorder="1"/>
    <xf numFmtId="164" fontId="12" fillId="0" borderId="0" xfId="1" applyFont="1" applyBorder="1"/>
    <xf numFmtId="164" fontId="12" fillId="0" borderId="5" xfId="1" applyFont="1" applyBorder="1"/>
    <xf numFmtId="164" fontId="12" fillId="0" borderId="14" xfId="1" applyFont="1" applyBorder="1"/>
    <xf numFmtId="164" fontId="12" fillId="0" borderId="15" xfId="1" applyFont="1" applyBorder="1"/>
    <xf numFmtId="164" fontId="12" fillId="0" borderId="6" xfId="1" applyFont="1" applyBorder="1"/>
    <xf numFmtId="164" fontId="12" fillId="0" borderId="13" xfId="1" applyFont="1" applyBorder="1"/>
    <xf numFmtId="164" fontId="13" fillId="0" borderId="0" xfId="1" applyFont="1"/>
    <xf numFmtId="164" fontId="12" fillId="0" borderId="7" xfId="1" applyFont="1" applyBorder="1"/>
    <xf numFmtId="164" fontId="12" fillId="0" borderId="8" xfId="1" applyFont="1" applyBorder="1"/>
    <xf numFmtId="164" fontId="12" fillId="0" borderId="9" xfId="1" applyFont="1" applyBorder="1"/>
    <xf numFmtId="0" fontId="12" fillId="0" borderId="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0" fillId="0" borderId="0" xfId="1" applyFont="1" applyBorder="1" applyAlignment="1">
      <alignment horizontal="center"/>
    </xf>
    <xf numFmtId="164" fontId="10" fillId="0" borderId="13" xfId="1" applyFont="1" applyBorder="1" applyAlignment="1"/>
    <xf numFmtId="164" fontId="10" fillId="0" borderId="2" xfId="1" applyFont="1" applyBorder="1" applyAlignment="1">
      <alignment horizontal="right" vertical="center"/>
    </xf>
    <xf numFmtId="164" fontId="10" fillId="0" borderId="9" xfId="1" applyFont="1" applyBorder="1"/>
    <xf numFmtId="164" fontId="17" fillId="0" borderId="1" xfId="1" applyFont="1" applyBorder="1"/>
    <xf numFmtId="164" fontId="18" fillId="0" borderId="2" xfId="1" applyFont="1" applyBorder="1"/>
    <xf numFmtId="164" fontId="18" fillId="0" borderId="1" xfId="1" applyFont="1" applyBorder="1"/>
    <xf numFmtId="164" fontId="12" fillId="0" borderId="0" xfId="1" applyFont="1" applyBorder="1" applyAlignment="1">
      <alignment horizontal="center" vertical="center" wrapText="1"/>
    </xf>
    <xf numFmtId="164" fontId="12" fillId="0" borderId="0" xfId="1" quotePrefix="1" applyFont="1" applyBorder="1" applyAlignment="1">
      <alignment horizontal="center"/>
    </xf>
    <xf numFmtId="164" fontId="18" fillId="0" borderId="3" xfId="1" applyFont="1" applyBorder="1"/>
    <xf numFmtId="164" fontId="18" fillId="0" borderId="4" xfId="1" applyFont="1" applyBorder="1"/>
    <xf numFmtId="164" fontId="7" fillId="0" borderId="1" xfId="0" applyNumberFormat="1" applyFont="1" applyBorder="1"/>
    <xf numFmtId="1" fontId="7" fillId="0" borderId="1" xfId="1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14" fillId="0" borderId="1" xfId="1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1" fontId="14" fillId="0" borderId="1" xfId="1" applyNumberFormat="1" applyFont="1" applyBorder="1" applyAlignment="1">
      <alignment horizontal="center" vertical="top"/>
    </xf>
    <xf numFmtId="1" fontId="7" fillId="0" borderId="2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16" fillId="0" borderId="1" xfId="0" applyNumberFormat="1" applyFont="1" applyBorder="1"/>
    <xf numFmtId="0" fontId="14" fillId="0" borderId="1" xfId="0" applyFont="1" applyBorder="1" applyAlignment="1">
      <alignment horizontal="right"/>
    </xf>
    <xf numFmtId="164" fontId="14" fillId="0" borderId="1" xfId="0" applyNumberFormat="1" applyFont="1" applyBorder="1"/>
    <xf numFmtId="164" fontId="19" fillId="0" borderId="1" xfId="0" applyNumberFormat="1" applyFont="1" applyBorder="1"/>
    <xf numFmtId="164" fontId="20" fillId="0" borderId="1" xfId="0" applyNumberFormat="1" applyFont="1" applyBorder="1"/>
    <xf numFmtId="164" fontId="7" fillId="0" borderId="1" xfId="1" applyFont="1" applyBorder="1"/>
    <xf numFmtId="1" fontId="16" fillId="0" borderId="1" xfId="0" applyNumberFormat="1" applyFont="1" applyBorder="1" applyAlignment="1">
      <alignment horizontal="center"/>
    </xf>
    <xf numFmtId="164" fontId="16" fillId="0" borderId="1" xfId="1" applyFont="1" applyBorder="1"/>
    <xf numFmtId="164" fontId="20" fillId="0" borderId="1" xfId="1" applyFont="1" applyBorder="1" applyAlignment="1">
      <alignment horizontal="center" vertical="top"/>
    </xf>
    <xf numFmtId="1" fontId="14" fillId="0" borderId="1" xfId="1" applyNumberFormat="1" applyFont="1" applyBorder="1" applyAlignment="1">
      <alignment horizontal="center" vertical="center"/>
    </xf>
    <xf numFmtId="164" fontId="7" fillId="0" borderId="4" xfId="0" applyNumberFormat="1" applyFont="1" applyBorder="1"/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9" fontId="16" fillId="0" borderId="16" xfId="0" applyNumberFormat="1" applyFont="1" applyBorder="1" applyAlignment="1">
      <alignment horizontal="center"/>
    </xf>
    <xf numFmtId="9" fontId="16" fillId="0" borderId="17" xfId="0" applyNumberFormat="1" applyFont="1" applyBorder="1" applyAlignment="1">
      <alignment horizontal="center"/>
    </xf>
    <xf numFmtId="164" fontId="16" fillId="0" borderId="16" xfId="1" applyFont="1" applyBorder="1" applyAlignment="1">
      <alignment horizontal="center"/>
    </xf>
    <xf numFmtId="0" fontId="16" fillId="0" borderId="17" xfId="0" applyFont="1" applyBorder="1"/>
    <xf numFmtId="164" fontId="16" fillId="0" borderId="17" xfId="1" applyFont="1" applyBorder="1" applyAlignment="1">
      <alignment horizontal="center"/>
    </xf>
    <xf numFmtId="0" fontId="22" fillId="0" borderId="2" xfId="0" applyFont="1" applyBorder="1"/>
    <xf numFmtId="0" fontId="12" fillId="0" borderId="12" xfId="0" applyFont="1" applyBorder="1" applyAlignment="1">
      <alignment horizontal="center"/>
    </xf>
    <xf numFmtId="0" fontId="12" fillId="0" borderId="3" xfId="0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0" fontId="12" fillId="0" borderId="6" xfId="0" applyFont="1" applyBorder="1"/>
    <xf numFmtId="0" fontId="12" fillId="0" borderId="13" xfId="0" applyFont="1" applyBorder="1"/>
    <xf numFmtId="0" fontId="21" fillId="0" borderId="2" xfId="0" applyFont="1" applyBorder="1" applyAlignment="1">
      <alignment horizontal="center"/>
    </xf>
    <xf numFmtId="0" fontId="21" fillId="0" borderId="2" xfId="0" applyFont="1" applyBorder="1"/>
    <xf numFmtId="0" fontId="21" fillId="0" borderId="4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1" fontId="7" fillId="0" borderId="11" xfId="0" applyNumberFormat="1" applyFont="1" applyBorder="1" applyAlignment="1">
      <alignment horizontal="center" vertical="top"/>
    </xf>
    <xf numFmtId="164" fontId="7" fillId="0" borderId="10" xfId="1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164" fontId="7" fillId="0" borderId="12" xfId="0" applyNumberFormat="1" applyFont="1" applyBorder="1"/>
    <xf numFmtId="0" fontId="15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164" fontId="12" fillId="0" borderId="3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12" fillId="0" borderId="2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8" fillId="0" borderId="0" xfId="1" applyFont="1" applyBorder="1"/>
    <xf numFmtId="164" fontId="17" fillId="0" borderId="0" xfId="1" applyFont="1" applyBorder="1"/>
    <xf numFmtId="0" fontId="23" fillId="0" borderId="0" xfId="0" applyFont="1"/>
    <xf numFmtId="0" fontId="7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2" xfId="0" applyFont="1" applyBorder="1"/>
    <xf numFmtId="164" fontId="10" fillId="0" borderId="0" xfId="1" applyFont="1" applyBorder="1" applyAlignment="1"/>
    <xf numFmtId="0" fontId="7" fillId="0" borderId="4" xfId="0" applyFont="1" applyBorder="1"/>
    <xf numFmtId="0" fontId="24" fillId="0" borderId="2" xfId="0" applyFont="1" applyBorder="1"/>
    <xf numFmtId="0" fontId="10" fillId="0" borderId="14" xfId="0" applyFont="1" applyBorder="1"/>
    <xf numFmtId="0" fontId="10" fillId="0" borderId="8" xfId="0" applyFont="1" applyBorder="1"/>
    <xf numFmtId="0" fontId="25" fillId="0" borderId="0" xfId="0" applyFont="1"/>
    <xf numFmtId="0" fontId="7" fillId="0" borderId="3" xfId="0" quotePrefix="1" applyFont="1" applyBorder="1"/>
    <xf numFmtId="2" fontId="10" fillId="0" borderId="3" xfId="1" applyNumberFormat="1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164" fontId="10" fillId="0" borderId="15" xfId="1" applyFont="1" applyBorder="1"/>
    <xf numFmtId="0" fontId="10" fillId="0" borderId="13" xfId="0" applyFont="1" applyBorder="1" applyAlignment="1">
      <alignment horizontal="center"/>
    </xf>
    <xf numFmtId="164" fontId="10" fillId="0" borderId="13" xfId="1" applyFont="1" applyBorder="1"/>
    <xf numFmtId="0" fontId="15" fillId="0" borderId="4" xfId="0" applyFont="1" applyBorder="1" applyAlignment="1">
      <alignment horizontal="center"/>
    </xf>
    <xf numFmtId="164" fontId="18" fillId="0" borderId="1" xfId="1" applyFont="1" applyBorder="1" applyAlignment="1">
      <alignment horizontal="center"/>
    </xf>
    <xf numFmtId="164" fontId="17" fillId="0" borderId="1" xfId="1" applyFont="1" applyBorder="1" applyAlignment="1">
      <alignment vertical="top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0" fillId="0" borderId="6" xfId="0" applyFont="1" applyBorder="1"/>
    <xf numFmtId="164" fontId="10" fillId="0" borderId="6" xfId="1" applyFont="1" applyBorder="1"/>
    <xf numFmtId="0" fontId="10" fillId="0" borderId="6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0" fillId="0" borderId="2" xfId="1" applyFont="1" applyBorder="1" applyAlignment="1">
      <alignment horizontal="center" vertical="center" wrapText="1"/>
    </xf>
    <xf numFmtId="164" fontId="10" fillId="0" borderId="4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2" xfId="1" applyFont="1" applyBorder="1" applyAlignment="1">
      <alignment horizontal="center" vertical="center" wrapText="1"/>
    </xf>
    <xf numFmtId="164" fontId="7" fillId="0" borderId="4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64" fontId="10" fillId="0" borderId="3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164" fontId="7" fillId="0" borderId="3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164" fontId="16" fillId="0" borderId="2" xfId="1" applyFont="1" applyBorder="1" applyAlignment="1">
      <alignment horizontal="center" vertical="center" wrapText="1"/>
    </xf>
    <xf numFmtId="164" fontId="16" fillId="0" borderId="4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/>
    </xf>
    <xf numFmtId="2" fontId="7" fillId="0" borderId="4" xfId="0" applyNumberFormat="1" applyFont="1" applyBorder="1" applyAlignment="1">
      <alignment horizontal="center" vertical="top"/>
    </xf>
    <xf numFmtId="164" fontId="7" fillId="0" borderId="4" xfId="1" applyFont="1" applyBorder="1" applyAlignment="1">
      <alignment horizontal="center"/>
    </xf>
    <xf numFmtId="164" fontId="14" fillId="0" borderId="4" xfId="0" applyNumberFormat="1" applyFont="1" applyBorder="1"/>
    <xf numFmtId="0" fontId="7" fillId="0" borderId="0" xfId="0" applyFont="1" applyBorder="1" applyAlignment="1">
      <alignment horizontal="left"/>
    </xf>
    <xf numFmtId="2" fontId="7" fillId="0" borderId="0" xfId="0" applyNumberFormat="1" applyFont="1" applyBorder="1" applyAlignment="1">
      <alignment horizontal="center" vertical="top"/>
    </xf>
    <xf numFmtId="164" fontId="7" fillId="0" borderId="0" xfId="1" applyFont="1" applyBorder="1" applyAlignment="1">
      <alignment horizontal="center"/>
    </xf>
    <xf numFmtId="164" fontId="14" fillId="0" borderId="0" xfId="0" applyNumberFormat="1" applyFont="1" applyBorder="1"/>
    <xf numFmtId="1" fontId="7" fillId="0" borderId="0" xfId="0" applyNumberFormat="1" applyFont="1" applyBorder="1" applyAlignment="1">
      <alignment horizontal="center" vertical="top"/>
    </xf>
    <xf numFmtId="1" fontId="16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64" fontId="7" fillId="0" borderId="0" xfId="1" applyFont="1" applyBorder="1"/>
    <xf numFmtId="164" fontId="16" fillId="0" borderId="0" xfId="0" applyNumberFormat="1" applyFont="1" applyBorder="1"/>
    <xf numFmtId="164" fontId="16" fillId="0" borderId="0" xfId="1" applyFont="1" applyBorder="1"/>
    <xf numFmtId="0" fontId="6" fillId="0" borderId="0" xfId="0" applyFont="1" applyBorder="1" applyAlignment="1">
      <alignment horizontal="right"/>
    </xf>
    <xf numFmtId="1" fontId="14" fillId="0" borderId="0" xfId="0" applyNumberFormat="1" applyFont="1" applyBorder="1" applyAlignment="1">
      <alignment horizontal="center" vertical="top"/>
    </xf>
    <xf numFmtId="164" fontId="14" fillId="0" borderId="0" xfId="1" applyFont="1" applyBorder="1" applyAlignment="1">
      <alignment horizontal="center" vertical="top"/>
    </xf>
    <xf numFmtId="166" fontId="16" fillId="0" borderId="0" xfId="0" applyNumberFormat="1" applyFont="1" applyBorder="1"/>
    <xf numFmtId="164" fontId="12" fillId="0" borderId="2" xfId="1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164" fontId="12" fillId="0" borderId="6" xfId="1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85725</xdr:colOff>
      <xdr:row>1</xdr:row>
      <xdr:rowOff>209550</xdr:rowOff>
    </xdr:from>
    <xdr:ext cx="184731" cy="262572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62850" y="466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85725</xdr:colOff>
      <xdr:row>1</xdr:row>
      <xdr:rowOff>209550</xdr:rowOff>
    </xdr:from>
    <xdr:ext cx="184731" cy="262572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62850" y="466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</xdr:row>
      <xdr:rowOff>0</xdr:rowOff>
    </xdr:from>
    <xdr:ext cx="914401" cy="324191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229600" y="381000"/>
          <a:ext cx="914401" cy="32419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ผด. 02</a:t>
          </a:r>
        </a:p>
      </xdr:txBody>
    </xdr:sp>
    <xdr:clientData/>
  </xdr:oneCellAnchor>
  <xdr:twoCellAnchor>
    <xdr:from>
      <xdr:col>9</xdr:col>
      <xdr:colOff>219075</xdr:colOff>
      <xdr:row>7</xdr:row>
      <xdr:rowOff>114300</xdr:rowOff>
    </xdr:from>
    <xdr:to>
      <xdr:col>18</xdr:col>
      <xdr:colOff>9525</xdr:colOff>
      <xdr:row>7</xdr:row>
      <xdr:rowOff>114300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8086725" y="217170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133350</xdr:rowOff>
    </xdr:from>
    <xdr:to>
      <xdr:col>18</xdr:col>
      <xdr:colOff>38100</xdr:colOff>
      <xdr:row>30</xdr:row>
      <xdr:rowOff>133350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8115300" y="784860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42</xdr:row>
      <xdr:rowOff>123825</xdr:rowOff>
    </xdr:from>
    <xdr:to>
      <xdr:col>18</xdr:col>
      <xdr:colOff>28575</xdr:colOff>
      <xdr:row>42</xdr:row>
      <xdr:rowOff>123825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8105775" y="1092517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76</xdr:row>
      <xdr:rowOff>123825</xdr:rowOff>
    </xdr:from>
    <xdr:to>
      <xdr:col>18</xdr:col>
      <xdr:colOff>19050</xdr:colOff>
      <xdr:row>76</xdr:row>
      <xdr:rowOff>123825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8096250" y="194119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93</xdr:row>
      <xdr:rowOff>114300</xdr:rowOff>
    </xdr:from>
    <xdr:to>
      <xdr:col>18</xdr:col>
      <xdr:colOff>28575</xdr:colOff>
      <xdr:row>93</xdr:row>
      <xdr:rowOff>114300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8105775" y="2351722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101</xdr:row>
      <xdr:rowOff>123825</xdr:rowOff>
    </xdr:from>
    <xdr:to>
      <xdr:col>18</xdr:col>
      <xdr:colOff>38100</xdr:colOff>
      <xdr:row>101</xdr:row>
      <xdr:rowOff>123825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8115300" y="255841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119</xdr:row>
      <xdr:rowOff>104775</xdr:rowOff>
    </xdr:from>
    <xdr:to>
      <xdr:col>18</xdr:col>
      <xdr:colOff>38100</xdr:colOff>
      <xdr:row>119</xdr:row>
      <xdr:rowOff>104775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8115300" y="2993707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125</xdr:row>
      <xdr:rowOff>123825</xdr:rowOff>
    </xdr:from>
    <xdr:to>
      <xdr:col>18</xdr:col>
      <xdr:colOff>9525</xdr:colOff>
      <xdr:row>125</xdr:row>
      <xdr:rowOff>123825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8086725" y="3149917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137</xdr:row>
      <xdr:rowOff>133350</xdr:rowOff>
    </xdr:from>
    <xdr:to>
      <xdr:col>18</xdr:col>
      <xdr:colOff>28575</xdr:colOff>
      <xdr:row>137</xdr:row>
      <xdr:rowOff>133350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8105775" y="3459480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177</xdr:row>
      <xdr:rowOff>114300</xdr:rowOff>
    </xdr:from>
    <xdr:to>
      <xdr:col>18</xdr:col>
      <xdr:colOff>28575</xdr:colOff>
      <xdr:row>177</xdr:row>
      <xdr:rowOff>114300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8105775" y="4434840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188</xdr:row>
      <xdr:rowOff>123825</xdr:rowOff>
    </xdr:from>
    <xdr:to>
      <xdr:col>18</xdr:col>
      <xdr:colOff>28575</xdr:colOff>
      <xdr:row>188</xdr:row>
      <xdr:rowOff>123825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8105775" y="471868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206</xdr:row>
      <xdr:rowOff>133350</xdr:rowOff>
    </xdr:from>
    <xdr:to>
      <xdr:col>17</xdr:col>
      <xdr:colOff>247650</xdr:colOff>
      <xdr:row>206</xdr:row>
      <xdr:rowOff>133350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8391525" y="51568350"/>
          <a:ext cx="1819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194</xdr:row>
      <xdr:rowOff>133350</xdr:rowOff>
    </xdr:from>
    <xdr:to>
      <xdr:col>18</xdr:col>
      <xdr:colOff>28575</xdr:colOff>
      <xdr:row>194</xdr:row>
      <xdr:rowOff>133350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8105775" y="4873942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234</xdr:row>
      <xdr:rowOff>142875</xdr:rowOff>
    </xdr:from>
    <xdr:to>
      <xdr:col>18</xdr:col>
      <xdr:colOff>38100</xdr:colOff>
      <xdr:row>234</xdr:row>
      <xdr:rowOff>142875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8115300" y="5877877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239</xdr:row>
      <xdr:rowOff>142875</xdr:rowOff>
    </xdr:from>
    <xdr:to>
      <xdr:col>18</xdr:col>
      <xdr:colOff>28575</xdr:colOff>
      <xdr:row>239</xdr:row>
      <xdr:rowOff>142875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8105775" y="600646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248</xdr:row>
      <xdr:rowOff>142875</xdr:rowOff>
    </xdr:from>
    <xdr:to>
      <xdr:col>18</xdr:col>
      <xdr:colOff>19050</xdr:colOff>
      <xdr:row>248</xdr:row>
      <xdr:rowOff>142875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8096250" y="6237922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view="pageLayout" zoomScaleNormal="100" workbookViewId="0">
      <selection activeCell="D41" sqref="D41"/>
    </sheetView>
  </sheetViews>
  <sheetFormatPr defaultColWidth="9.140625" defaultRowHeight="24"/>
  <cols>
    <col min="1" max="1" width="63.42578125" style="20" customWidth="1"/>
    <col min="2" max="2" width="11.28515625" style="55" customWidth="1"/>
    <col min="3" max="3" width="14.28515625" style="51" customWidth="1"/>
    <col min="4" max="4" width="11.7109375" style="135" customWidth="1"/>
    <col min="5" max="5" width="12.140625" style="135" customWidth="1"/>
    <col min="6" max="6" width="10.28515625" style="135" customWidth="1"/>
    <col min="7" max="8" width="14.42578125" style="17" customWidth="1"/>
    <col min="9" max="16384" width="9.140625" style="20"/>
  </cols>
  <sheetData>
    <row r="1" spans="1:14">
      <c r="A1" s="210" t="s">
        <v>561</v>
      </c>
      <c r="B1" s="210"/>
      <c r="C1" s="210"/>
      <c r="D1" s="210"/>
      <c r="E1" s="210"/>
      <c r="F1" s="210"/>
      <c r="G1" s="210"/>
      <c r="H1" s="71"/>
      <c r="I1" s="71"/>
      <c r="J1" s="71"/>
      <c r="K1" s="71"/>
      <c r="L1" s="71"/>
      <c r="M1" s="71"/>
      <c r="N1" s="71"/>
    </row>
    <row r="2" spans="1:14">
      <c r="A2" s="211" t="s">
        <v>560</v>
      </c>
      <c r="B2" s="211"/>
      <c r="C2" s="211"/>
      <c r="D2" s="211"/>
      <c r="E2" s="211"/>
      <c r="F2" s="211"/>
      <c r="G2" s="211"/>
      <c r="H2" s="211"/>
      <c r="I2" s="211"/>
      <c r="J2" s="71"/>
      <c r="K2" s="71"/>
      <c r="L2" s="71"/>
      <c r="M2" s="71"/>
      <c r="N2" s="71"/>
    </row>
    <row r="3" spans="1:14">
      <c r="A3" s="211" t="s">
        <v>432</v>
      </c>
      <c r="B3" s="211"/>
      <c r="C3" s="211"/>
      <c r="D3" s="211"/>
      <c r="E3" s="211"/>
      <c r="F3" s="211"/>
      <c r="G3" s="211"/>
      <c r="H3" s="211"/>
      <c r="I3" s="211"/>
      <c r="J3" s="71"/>
      <c r="K3" s="71"/>
      <c r="L3" s="71"/>
      <c r="M3" s="71"/>
      <c r="N3" s="71"/>
    </row>
    <row r="4" spans="1:14" ht="14.25" customHeight="1">
      <c r="A4" s="209" t="s">
        <v>2</v>
      </c>
      <c r="B4" s="212" t="s">
        <v>3</v>
      </c>
      <c r="C4" s="213" t="s">
        <v>459</v>
      </c>
      <c r="D4" s="207" t="s">
        <v>456</v>
      </c>
      <c r="E4" s="207" t="s">
        <v>457</v>
      </c>
      <c r="F4" s="207" t="s">
        <v>458</v>
      </c>
      <c r="G4" s="208" t="s">
        <v>441</v>
      </c>
      <c r="H4" s="209" t="s">
        <v>431</v>
      </c>
    </row>
    <row r="5" spans="1:14" ht="14.25" customHeight="1">
      <c r="A5" s="209"/>
      <c r="B5" s="212"/>
      <c r="C5" s="213"/>
      <c r="D5" s="207"/>
      <c r="E5" s="207"/>
      <c r="F5" s="207"/>
      <c r="G5" s="209"/>
      <c r="H5" s="209"/>
    </row>
    <row r="6" spans="1:14" ht="33" customHeight="1">
      <c r="A6" s="209"/>
      <c r="B6" s="212"/>
      <c r="C6" s="213"/>
      <c r="D6" s="207"/>
      <c r="E6" s="207"/>
      <c r="F6" s="207"/>
      <c r="G6" s="209"/>
      <c r="H6" s="209"/>
    </row>
    <row r="7" spans="1:14">
      <c r="A7" s="18" t="s">
        <v>4</v>
      </c>
      <c r="B7" s="26"/>
      <c r="C7" s="48"/>
      <c r="D7" s="130"/>
      <c r="E7" s="130"/>
      <c r="F7" s="125"/>
      <c r="G7" s="18"/>
      <c r="H7" s="18"/>
    </row>
    <row r="8" spans="1:14">
      <c r="A8" s="18" t="s">
        <v>352</v>
      </c>
      <c r="B8" s="52" t="s">
        <v>336</v>
      </c>
      <c r="C8" s="49" t="s">
        <v>336</v>
      </c>
      <c r="D8" s="124" t="s">
        <v>336</v>
      </c>
      <c r="E8" s="124" t="s">
        <v>336</v>
      </c>
      <c r="F8" s="124">
        <v>0</v>
      </c>
      <c r="G8" s="49" t="s">
        <v>336</v>
      </c>
      <c r="H8" s="49" t="s">
        <v>336</v>
      </c>
    </row>
    <row r="9" spans="1:14">
      <c r="A9" s="18" t="s">
        <v>353</v>
      </c>
      <c r="B9" s="125">
        <v>1</v>
      </c>
      <c r="C9" s="49">
        <f>'ยุทธ 1 '!C10</f>
        <v>23000</v>
      </c>
      <c r="D9" s="124">
        <v>0</v>
      </c>
      <c r="E9" s="124">
        <v>1</v>
      </c>
      <c r="F9" s="124">
        <v>0</v>
      </c>
      <c r="G9" s="49">
        <f>'ยุทธ 1 '!D10</f>
        <v>22700</v>
      </c>
      <c r="H9" s="49">
        <f>C9-G9</f>
        <v>300</v>
      </c>
    </row>
    <row r="10" spans="1:14">
      <c r="A10" s="18" t="s">
        <v>354</v>
      </c>
      <c r="B10" s="53" t="s">
        <v>336</v>
      </c>
      <c r="C10" s="49" t="s">
        <v>336</v>
      </c>
      <c r="D10" s="124">
        <v>0</v>
      </c>
      <c r="E10" s="124" t="s">
        <v>336</v>
      </c>
      <c r="F10" s="124">
        <v>0</v>
      </c>
      <c r="G10" s="49" t="s">
        <v>336</v>
      </c>
      <c r="H10" s="49" t="s">
        <v>336</v>
      </c>
    </row>
    <row r="11" spans="1:14">
      <c r="A11" s="18" t="s">
        <v>355</v>
      </c>
      <c r="B11" s="53" t="s">
        <v>336</v>
      </c>
      <c r="C11" s="49" t="s">
        <v>336</v>
      </c>
      <c r="D11" s="124">
        <v>0</v>
      </c>
      <c r="E11" s="124" t="s">
        <v>336</v>
      </c>
      <c r="F11" s="124">
        <v>0</v>
      </c>
      <c r="G11" s="49" t="s">
        <v>336</v>
      </c>
      <c r="H11" s="49" t="s">
        <v>336</v>
      </c>
    </row>
    <row r="12" spans="1:14">
      <c r="A12" s="18" t="s">
        <v>356</v>
      </c>
      <c r="B12" s="56">
        <v>25</v>
      </c>
      <c r="C12" s="49">
        <f>'ยุทธ 1 '!C142</f>
        <v>5048100</v>
      </c>
      <c r="D12" s="124">
        <v>0</v>
      </c>
      <c r="E12" s="131">
        <v>25</v>
      </c>
      <c r="F12" s="125">
        <v>0</v>
      </c>
      <c r="G12" s="123">
        <f>'ยุทธ 1 '!D142</f>
        <v>4911200</v>
      </c>
      <c r="H12" s="123">
        <f>C12-G12</f>
        <v>136900</v>
      </c>
    </row>
    <row r="13" spans="1:14">
      <c r="A13" s="137" t="s">
        <v>215</v>
      </c>
      <c r="B13" s="60">
        <f>SUM(B9:B12)</f>
        <v>26</v>
      </c>
      <c r="C13" s="61">
        <f>SUM(C9:C12)</f>
        <v>5071100</v>
      </c>
      <c r="D13" s="124">
        <v>0</v>
      </c>
      <c r="E13" s="126">
        <f>SUM(E9:E12)</f>
        <v>26</v>
      </c>
      <c r="F13" s="126">
        <f t="shared" ref="F13" si="0">+F12</f>
        <v>0</v>
      </c>
      <c r="G13" s="138">
        <f>G12</f>
        <v>4911200</v>
      </c>
      <c r="H13" s="138">
        <f>SUM(H9:H12)</f>
        <v>137200</v>
      </c>
    </row>
    <row r="14" spans="1:14">
      <c r="A14" s="18" t="s">
        <v>216</v>
      </c>
      <c r="B14" s="52" t="s">
        <v>336</v>
      </c>
      <c r="C14" s="49" t="s">
        <v>336</v>
      </c>
      <c r="D14" s="49" t="s">
        <v>336</v>
      </c>
      <c r="E14" s="49" t="s">
        <v>336</v>
      </c>
      <c r="F14" s="49" t="s">
        <v>336</v>
      </c>
      <c r="G14" s="49" t="s">
        <v>336</v>
      </c>
      <c r="H14" s="138">
        <v>0</v>
      </c>
    </row>
    <row r="15" spans="1:14">
      <c r="A15" s="18" t="s">
        <v>357</v>
      </c>
      <c r="B15" s="56">
        <v>18</v>
      </c>
      <c r="C15" s="49">
        <v>525000</v>
      </c>
      <c r="D15" s="125">
        <v>0</v>
      </c>
      <c r="E15" s="125">
        <f>ยุทธ2!G88</f>
        <v>17</v>
      </c>
      <c r="F15" s="125">
        <v>1</v>
      </c>
      <c r="G15" s="123">
        <f>ยุทธ2!D88</f>
        <v>498510</v>
      </c>
      <c r="H15" s="136">
        <f>ยุทธ2!E88</f>
        <v>29184</v>
      </c>
    </row>
    <row r="16" spans="1:14">
      <c r="A16" s="18" t="s">
        <v>358</v>
      </c>
      <c r="B16" s="56">
        <v>5</v>
      </c>
      <c r="C16" s="49">
        <v>7708000</v>
      </c>
      <c r="D16" s="125">
        <f>ยุทธ2!F103</f>
        <v>0</v>
      </c>
      <c r="E16" s="125">
        <v>4</v>
      </c>
      <c r="F16" s="125">
        <v>1</v>
      </c>
      <c r="G16" s="139">
        <f>ยุทธ2!D103</f>
        <v>6726680</v>
      </c>
      <c r="H16" s="136">
        <f>ยุทธ2!E103</f>
        <v>782490</v>
      </c>
    </row>
    <row r="17" spans="1:8">
      <c r="A17" s="18" t="s">
        <v>217</v>
      </c>
      <c r="B17" s="56">
        <v>7</v>
      </c>
      <c r="C17" s="49">
        <f>ยุทธ2!C147</f>
        <v>165000</v>
      </c>
      <c r="D17" s="125">
        <f>ยุทธ2!F147</f>
        <v>0</v>
      </c>
      <c r="E17" s="131">
        <f>ยุทธ2!G147</f>
        <v>6</v>
      </c>
      <c r="F17" s="125">
        <v>1</v>
      </c>
      <c r="G17" s="123">
        <f>ยุทธ2!D147</f>
        <v>101832</v>
      </c>
      <c r="H17" s="136">
        <f>ยุทธ2!E147</f>
        <v>53168</v>
      </c>
    </row>
    <row r="18" spans="1:8">
      <c r="A18" s="137" t="s">
        <v>215</v>
      </c>
      <c r="B18" s="60">
        <f>SUM(B14:B17)</f>
        <v>30</v>
      </c>
      <c r="C18" s="59">
        <f t="shared" ref="C18" si="1">SUM(C14:C17)</f>
        <v>8398000</v>
      </c>
      <c r="D18" s="60">
        <f t="shared" ref="D18:F18" si="2">SUM(D15:D17)</f>
        <v>0</v>
      </c>
      <c r="E18" s="132">
        <f t="shared" si="2"/>
        <v>27</v>
      </c>
      <c r="F18" s="132">
        <f t="shared" si="2"/>
        <v>3</v>
      </c>
      <c r="G18" s="140">
        <f>SUM(G15:G17)</f>
        <v>7327022</v>
      </c>
      <c r="H18" s="138">
        <f t="shared" ref="H18:H22" si="3">C18-G18</f>
        <v>1070978</v>
      </c>
    </row>
    <row r="19" spans="1:8">
      <c r="A19" s="18" t="s">
        <v>351</v>
      </c>
      <c r="B19" s="52" t="s">
        <v>336</v>
      </c>
      <c r="C19" s="49" t="s">
        <v>336</v>
      </c>
      <c r="D19" s="49" t="s">
        <v>336</v>
      </c>
      <c r="E19" s="49" t="s">
        <v>336</v>
      </c>
      <c r="F19" s="49" t="s">
        <v>336</v>
      </c>
      <c r="G19" s="49" t="s">
        <v>336</v>
      </c>
      <c r="H19" s="138">
        <v>0</v>
      </c>
    </row>
    <row r="20" spans="1:8">
      <c r="A20" s="18" t="s">
        <v>359</v>
      </c>
      <c r="B20" s="56">
        <v>1</v>
      </c>
      <c r="C20" s="49">
        <v>20000</v>
      </c>
      <c r="D20" s="125">
        <f>'ยุทธ 3'!F11</f>
        <v>0</v>
      </c>
      <c r="E20" s="125">
        <v>1</v>
      </c>
      <c r="F20" s="125">
        <v>0</v>
      </c>
      <c r="G20" s="123">
        <f>'ยุทธ 3'!D11</f>
        <v>16380</v>
      </c>
      <c r="H20" s="136">
        <f t="shared" si="3"/>
        <v>3620</v>
      </c>
    </row>
    <row r="21" spans="1:8">
      <c r="A21" s="18" t="s">
        <v>360</v>
      </c>
      <c r="B21" s="56">
        <v>2</v>
      </c>
      <c r="C21" s="49">
        <v>30000</v>
      </c>
      <c r="D21" s="125">
        <f>'ยุทธ 3'!F25</f>
        <v>0</v>
      </c>
      <c r="E21" s="133">
        <v>2</v>
      </c>
      <c r="F21" s="125">
        <v>0</v>
      </c>
      <c r="G21" s="123">
        <f>'ยุทธ 3'!D25</f>
        <v>26780</v>
      </c>
      <c r="H21" s="136">
        <f t="shared" si="3"/>
        <v>3220</v>
      </c>
    </row>
    <row r="22" spans="1:8" s="22" customFormat="1">
      <c r="A22" s="21" t="s">
        <v>215</v>
      </c>
      <c r="B22" s="60">
        <f>SUM(B20:B21)</f>
        <v>3</v>
      </c>
      <c r="C22" s="59">
        <f t="shared" ref="C22" si="4">SUM(C20:C21)</f>
        <v>50000</v>
      </c>
      <c r="D22" s="60">
        <f>SUM(D19:D21)</f>
        <v>0</v>
      </c>
      <c r="E22" s="60">
        <f t="shared" ref="E22:G22" si="5">SUM(E19:E21)</f>
        <v>3</v>
      </c>
      <c r="F22" s="60">
        <f t="shared" si="5"/>
        <v>0</v>
      </c>
      <c r="G22" s="59">
        <f t="shared" si="5"/>
        <v>43160</v>
      </c>
      <c r="H22" s="138">
        <f t="shared" si="3"/>
        <v>6840</v>
      </c>
    </row>
    <row r="23" spans="1:8" s="22" customFormat="1">
      <c r="A23" s="265"/>
      <c r="B23" s="266"/>
      <c r="C23" s="267"/>
      <c r="D23" s="267"/>
      <c r="E23" s="267"/>
      <c r="F23" s="267"/>
      <c r="G23" s="267"/>
      <c r="H23" s="268"/>
    </row>
    <row r="24" spans="1:8" s="22" customFormat="1">
      <c r="A24" s="265"/>
      <c r="B24" s="266"/>
      <c r="C24" s="267"/>
      <c r="D24" s="267"/>
      <c r="E24" s="267"/>
      <c r="F24" s="267"/>
      <c r="G24" s="267"/>
      <c r="H24" s="268"/>
    </row>
    <row r="25" spans="1:8" s="65" customFormat="1">
      <c r="A25" s="265"/>
      <c r="B25" s="269"/>
      <c r="C25" s="267"/>
      <c r="D25" s="270"/>
      <c r="E25" s="271"/>
      <c r="F25" s="271"/>
      <c r="G25" s="272"/>
      <c r="H25" s="273"/>
    </row>
    <row r="26" spans="1:8" s="22" customFormat="1">
      <c r="A26" s="265"/>
      <c r="B26" s="269"/>
      <c r="C26" s="267"/>
      <c r="D26" s="270"/>
      <c r="E26" s="271"/>
      <c r="F26" s="270"/>
      <c r="G26" s="274"/>
      <c r="H26" s="273"/>
    </row>
    <row r="27" spans="1:8" s="22" customFormat="1">
      <c r="A27" s="275"/>
      <c r="B27" s="276"/>
      <c r="C27" s="277"/>
      <c r="D27" s="276"/>
      <c r="E27" s="276"/>
      <c r="F27" s="276"/>
      <c r="G27" s="277"/>
      <c r="H27" s="278">
        <v>15</v>
      </c>
    </row>
    <row r="28" spans="1:8" s="22" customFormat="1">
      <c r="A28" s="261" t="s">
        <v>261</v>
      </c>
      <c r="B28" s="262" t="s">
        <v>336</v>
      </c>
      <c r="C28" s="263" t="s">
        <v>336</v>
      </c>
      <c r="D28" s="263" t="s">
        <v>336</v>
      </c>
      <c r="E28" s="263" t="s">
        <v>336</v>
      </c>
      <c r="F28" s="263" t="s">
        <v>336</v>
      </c>
      <c r="G28" s="263" t="s">
        <v>336</v>
      </c>
      <c r="H28" s="264">
        <v>0</v>
      </c>
    </row>
    <row r="29" spans="1:8" s="22" customFormat="1">
      <c r="A29" s="23" t="s">
        <v>361</v>
      </c>
      <c r="B29" s="52" t="s">
        <v>336</v>
      </c>
      <c r="C29" s="49" t="s">
        <v>336</v>
      </c>
      <c r="D29" s="49" t="s">
        <v>336</v>
      </c>
      <c r="E29" s="49" t="s">
        <v>336</v>
      </c>
      <c r="F29" s="49" t="s">
        <v>336</v>
      </c>
      <c r="G29" s="49" t="s">
        <v>336</v>
      </c>
      <c r="H29" s="138">
        <v>0</v>
      </c>
    </row>
    <row r="30" spans="1:8" s="65" customFormat="1">
      <c r="A30" s="23" t="s">
        <v>362</v>
      </c>
      <c r="B30" s="56">
        <v>1</v>
      </c>
      <c r="C30" s="49">
        <v>50000</v>
      </c>
      <c r="D30" s="142">
        <v>0</v>
      </c>
      <c r="E30" s="125">
        <v>1</v>
      </c>
      <c r="F30" s="125">
        <v>0</v>
      </c>
      <c r="G30" s="141">
        <v>49740</v>
      </c>
      <c r="H30" s="136">
        <f>C30-G30</f>
        <v>260</v>
      </c>
    </row>
    <row r="31" spans="1:8" s="22" customFormat="1">
      <c r="A31" s="23" t="s">
        <v>363</v>
      </c>
      <c r="B31" s="56">
        <v>1</v>
      </c>
      <c r="C31" s="49">
        <v>20000</v>
      </c>
      <c r="D31" s="142">
        <v>0</v>
      </c>
      <c r="E31" s="125">
        <v>1</v>
      </c>
      <c r="F31" s="142">
        <v>0</v>
      </c>
      <c r="G31" s="143">
        <v>15820</v>
      </c>
      <c r="H31" s="136">
        <f>C31-G31</f>
        <v>4180</v>
      </c>
    </row>
    <row r="32" spans="1:8" s="22" customFormat="1">
      <c r="A32" s="21" t="s">
        <v>215</v>
      </c>
      <c r="B32" s="60">
        <f>SUM(B30:B31)</f>
        <v>2</v>
      </c>
      <c r="C32" s="59">
        <f>SUM(C30:C31)</f>
        <v>70000</v>
      </c>
      <c r="D32" s="60">
        <f>SUM(D28:D31)</f>
        <v>0</v>
      </c>
      <c r="E32" s="60">
        <f>SUM(E28:E31)</f>
        <v>2</v>
      </c>
      <c r="F32" s="60">
        <f>SUM(F28:F31)</f>
        <v>0</v>
      </c>
      <c r="G32" s="59">
        <f>SUM(G28:G31)</f>
        <v>65560</v>
      </c>
      <c r="H32" s="138">
        <f>C32-G32</f>
        <v>4440</v>
      </c>
    </row>
    <row r="33" spans="1:8">
      <c r="A33" s="18" t="s">
        <v>268</v>
      </c>
      <c r="B33" s="52" t="s">
        <v>336</v>
      </c>
      <c r="C33" s="49" t="s">
        <v>336</v>
      </c>
      <c r="D33" s="49" t="s">
        <v>336</v>
      </c>
      <c r="E33" s="49" t="s">
        <v>336</v>
      </c>
      <c r="F33" s="49" t="s">
        <v>336</v>
      </c>
      <c r="G33" s="49" t="s">
        <v>336</v>
      </c>
      <c r="H33" s="138">
        <v>0</v>
      </c>
    </row>
    <row r="34" spans="1:8">
      <c r="A34" s="47" t="s">
        <v>364</v>
      </c>
      <c r="B34" s="56">
        <v>5</v>
      </c>
      <c r="C34" s="49">
        <v>499180</v>
      </c>
      <c r="D34" s="142">
        <f>ยุทธ5!F24</f>
        <v>0</v>
      </c>
      <c r="E34" s="142">
        <f>ยุทธ5!G24</f>
        <v>5</v>
      </c>
      <c r="F34" s="142">
        <v>0</v>
      </c>
      <c r="G34" s="143">
        <f>ยุทธ5!D24</f>
        <v>556101</v>
      </c>
      <c r="H34" s="138">
        <f>ยุทธ5!E24</f>
        <v>23079</v>
      </c>
    </row>
    <row r="35" spans="1:8">
      <c r="A35" s="47" t="s">
        <v>365</v>
      </c>
      <c r="B35" s="56">
        <v>3</v>
      </c>
      <c r="C35" s="49">
        <f>ยุทธ5!C40</f>
        <v>2797625</v>
      </c>
      <c r="D35" s="125">
        <f>ยุทธ5!F40</f>
        <v>0</v>
      </c>
      <c r="E35" s="142">
        <v>3</v>
      </c>
      <c r="F35" s="142">
        <v>0</v>
      </c>
      <c r="G35" s="139">
        <f>ยุทธ5!D40</f>
        <v>2673445.2999999998</v>
      </c>
      <c r="H35" s="123">
        <f>C35-G35</f>
        <v>124179.70000000019</v>
      </c>
    </row>
    <row r="36" spans="1:8">
      <c r="A36" s="47" t="s">
        <v>366</v>
      </c>
      <c r="B36" s="56">
        <v>5</v>
      </c>
      <c r="C36" s="49">
        <v>135000</v>
      </c>
      <c r="D36" s="125">
        <f>ยุทธ5!F72</f>
        <v>0</v>
      </c>
      <c r="E36" s="125">
        <v>4</v>
      </c>
      <c r="F36" s="142">
        <v>1</v>
      </c>
      <c r="G36" s="123">
        <f>ยุทธ5!D72</f>
        <v>86414</v>
      </c>
      <c r="H36" s="123">
        <f>ยุทธ5!E72</f>
        <v>36586</v>
      </c>
    </row>
    <row r="37" spans="1:8">
      <c r="A37" s="25" t="s">
        <v>215</v>
      </c>
      <c r="B37" s="60">
        <f>SUM(B34:B36)</f>
        <v>13</v>
      </c>
      <c r="C37" s="59">
        <f t="shared" ref="C37:G37" si="6">SUM(C34:C36)</f>
        <v>3431805</v>
      </c>
      <c r="D37" s="145">
        <f>SUM(D34:D36)</f>
        <v>0</v>
      </c>
      <c r="E37" s="145">
        <f>SUM(E34:E36)</f>
        <v>12</v>
      </c>
      <c r="F37" s="132">
        <f t="shared" ref="F37" si="7">SUM(F34:F36)</f>
        <v>1</v>
      </c>
      <c r="G37" s="144">
        <f t="shared" si="6"/>
        <v>3315960.3</v>
      </c>
      <c r="H37" s="138">
        <f t="shared" ref="H37:H45" si="8">C37-G37</f>
        <v>115844.70000000019</v>
      </c>
    </row>
    <row r="38" spans="1:8">
      <c r="A38" s="18" t="s">
        <v>193</v>
      </c>
      <c r="B38" s="52"/>
      <c r="C38" s="49"/>
      <c r="D38" s="125"/>
      <c r="E38" s="125"/>
      <c r="F38" s="125"/>
      <c r="G38" s="18"/>
      <c r="H38" s="123"/>
    </row>
    <row r="39" spans="1:8">
      <c r="A39" s="18" t="s">
        <v>367</v>
      </c>
      <c r="B39" s="56">
        <v>4</v>
      </c>
      <c r="C39" s="49">
        <v>250000</v>
      </c>
      <c r="D39" s="125">
        <f>ยุทธ6!F26</f>
        <v>0</v>
      </c>
      <c r="E39" s="125">
        <v>3</v>
      </c>
      <c r="F39" s="142">
        <v>1</v>
      </c>
      <c r="G39" s="123">
        <f>ยุทธ6!D26</f>
        <v>213260</v>
      </c>
      <c r="H39" s="123">
        <f t="shared" si="8"/>
        <v>36740</v>
      </c>
    </row>
    <row r="40" spans="1:8">
      <c r="A40" s="24" t="s">
        <v>368</v>
      </c>
      <c r="B40" s="62">
        <v>2</v>
      </c>
      <c r="C40" s="57">
        <v>20000</v>
      </c>
      <c r="D40" s="127">
        <f>ยุทธ6!F39</f>
        <v>0</v>
      </c>
      <c r="E40" s="125">
        <v>2</v>
      </c>
      <c r="F40" s="142">
        <v>0</v>
      </c>
      <c r="G40" s="141">
        <f>ยุทธ6!D39</f>
        <v>8560</v>
      </c>
      <c r="H40" s="123">
        <f t="shared" si="8"/>
        <v>11440</v>
      </c>
    </row>
    <row r="41" spans="1:8">
      <c r="A41" s="166" t="s">
        <v>218</v>
      </c>
      <c r="B41" s="167">
        <v>13</v>
      </c>
      <c r="C41" s="168">
        <v>182000</v>
      </c>
      <c r="D41" s="169">
        <f>ยุทธ6!F69</f>
        <v>0</v>
      </c>
      <c r="E41" s="125">
        <f>ยุทธ6!G69</f>
        <v>13</v>
      </c>
      <c r="F41" s="125">
        <v>0</v>
      </c>
      <c r="G41" s="170">
        <f>ยุทธ6!D69</f>
        <v>178290</v>
      </c>
      <c r="H41" s="123">
        <f t="shared" si="8"/>
        <v>3710</v>
      </c>
    </row>
    <row r="42" spans="1:8">
      <c r="A42" s="19" t="s">
        <v>219</v>
      </c>
      <c r="B42" s="63"/>
      <c r="C42" s="58"/>
      <c r="D42" s="128"/>
      <c r="E42" s="131"/>
      <c r="F42" s="131"/>
      <c r="G42" s="64"/>
      <c r="H42" s="146"/>
    </row>
    <row r="43" spans="1:8" s="17" customFormat="1">
      <c r="A43" s="18" t="s">
        <v>369</v>
      </c>
      <c r="B43" s="62">
        <v>1</v>
      </c>
      <c r="C43" s="57">
        <v>179498</v>
      </c>
      <c r="D43" s="127">
        <v>0</v>
      </c>
      <c r="E43" s="130">
        <v>1</v>
      </c>
      <c r="F43" s="125">
        <v>0</v>
      </c>
      <c r="G43" s="123">
        <f>ยุทธ6!D81</f>
        <v>217400</v>
      </c>
      <c r="H43" s="123">
        <f>ยุทธ6!E81</f>
        <v>42098</v>
      </c>
    </row>
    <row r="44" spans="1:8" s="17" customFormat="1">
      <c r="A44" s="21" t="s">
        <v>215</v>
      </c>
      <c r="B44" s="60">
        <f>SUM(B39:B43)</f>
        <v>20</v>
      </c>
      <c r="C44" s="59">
        <f>SUM(C39:C43)</f>
        <v>631498</v>
      </c>
      <c r="D44" s="60">
        <f>SUM(D39:D43)</f>
        <v>0</v>
      </c>
      <c r="E44" s="60">
        <f t="shared" ref="E44:F44" si="9">SUM(E39:E43)</f>
        <v>19</v>
      </c>
      <c r="F44" s="60">
        <f t="shared" si="9"/>
        <v>1</v>
      </c>
      <c r="G44" s="59">
        <f>SUM(G39:G43)</f>
        <v>617510</v>
      </c>
      <c r="H44" s="138">
        <f t="shared" si="8"/>
        <v>13988</v>
      </c>
    </row>
    <row r="45" spans="1:8" s="17" customFormat="1">
      <c r="A45" s="21" t="s">
        <v>220</v>
      </c>
      <c r="B45" s="60">
        <f>B13+B18+B22+B32+B37+B44</f>
        <v>94</v>
      </c>
      <c r="C45" s="144">
        <f>C13+C18+C22+C27+C37+C44</f>
        <v>17582403</v>
      </c>
      <c r="D45" s="129">
        <f>D13+D18+D22+D27+D37+D44</f>
        <v>0</v>
      </c>
      <c r="E45" s="129">
        <f>E13+E18+E22+E32+E37+E44</f>
        <v>89</v>
      </c>
      <c r="F45" s="129">
        <f>F13+F18+F22+F27+F37+F44</f>
        <v>5</v>
      </c>
      <c r="G45" s="144">
        <f>G13+G18+G22+G27+G37+G44</f>
        <v>16214852.300000001</v>
      </c>
      <c r="H45" s="138">
        <f t="shared" si="8"/>
        <v>1367550.6999999993</v>
      </c>
    </row>
    <row r="46" spans="1:8" s="17" customFormat="1">
      <c r="B46" s="54"/>
      <c r="C46" s="50"/>
      <c r="D46" s="134"/>
      <c r="E46" s="134"/>
      <c r="F46" s="134"/>
    </row>
    <row r="47" spans="1:8" s="17" customFormat="1">
      <c r="B47" s="54"/>
      <c r="C47" s="50"/>
      <c r="D47" s="134"/>
      <c r="E47" s="134"/>
      <c r="F47" s="134"/>
    </row>
    <row r="48" spans="1:8" s="17" customFormat="1">
      <c r="B48" s="54"/>
      <c r="C48" s="50"/>
      <c r="D48" s="134"/>
      <c r="E48" s="134"/>
      <c r="F48" s="134"/>
    </row>
    <row r="49" spans="2:8" s="17" customFormat="1">
      <c r="B49" s="54"/>
      <c r="C49" s="50"/>
      <c r="D49" s="134"/>
      <c r="E49" s="134"/>
      <c r="F49" s="134"/>
    </row>
    <row r="50" spans="2:8" s="17" customFormat="1">
      <c r="B50" s="54"/>
      <c r="C50" s="50"/>
      <c r="D50" s="134"/>
      <c r="E50" s="134"/>
      <c r="F50" s="134"/>
    </row>
    <row r="51" spans="2:8" s="17" customFormat="1">
      <c r="B51" s="54"/>
      <c r="C51" s="50"/>
      <c r="D51" s="134"/>
      <c r="E51" s="134"/>
      <c r="F51" s="134"/>
      <c r="H51" s="17">
        <v>16</v>
      </c>
    </row>
  </sheetData>
  <mergeCells count="11">
    <mergeCell ref="F4:F6"/>
    <mergeCell ref="G4:G6"/>
    <mergeCell ref="A1:G1"/>
    <mergeCell ref="A2:I2"/>
    <mergeCell ref="A3:I3"/>
    <mergeCell ref="H4:H6"/>
    <mergeCell ref="D4:D6"/>
    <mergeCell ref="E4:E6"/>
    <mergeCell ref="B4:B6"/>
    <mergeCell ref="A4:A6"/>
    <mergeCell ref="C4:C6"/>
  </mergeCells>
  <pageMargins left="0" right="0" top="0.25" bottom="0" header="0" footer="0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0"/>
  <sheetViews>
    <sheetView view="pageLayout" zoomScaleNormal="100" workbookViewId="0">
      <selection activeCell="J8" sqref="J8"/>
    </sheetView>
  </sheetViews>
  <sheetFormatPr defaultColWidth="9.140625" defaultRowHeight="24"/>
  <cols>
    <col min="1" max="6" width="9.140625" style="147"/>
    <col min="7" max="7" width="16.7109375" style="147" customWidth="1"/>
    <col min="8" max="8" width="7.28515625" style="147" customWidth="1"/>
    <col min="9" max="9" width="6.28515625" style="147" customWidth="1"/>
    <col min="10" max="10" width="8.42578125" style="147" customWidth="1"/>
    <col min="11" max="16384" width="9.140625" style="147"/>
  </cols>
  <sheetData>
    <row r="1" spans="1:10">
      <c r="A1" s="147" t="s">
        <v>472</v>
      </c>
    </row>
    <row r="2" spans="1:10">
      <c r="A2" s="147" t="s">
        <v>473</v>
      </c>
    </row>
    <row r="3" spans="1:10">
      <c r="A3" s="147" t="s">
        <v>474</v>
      </c>
    </row>
    <row r="5" spans="1:10">
      <c r="A5" s="147" t="s">
        <v>460</v>
      </c>
    </row>
    <row r="6" spans="1:10">
      <c r="B6" s="147" t="s">
        <v>461</v>
      </c>
      <c r="F6" s="149" t="s">
        <v>462</v>
      </c>
      <c r="G6" s="150">
        <v>70</v>
      </c>
      <c r="H6" s="148" t="s">
        <v>6</v>
      </c>
      <c r="I6" s="149" t="s">
        <v>463</v>
      </c>
      <c r="J6" s="152">
        <v>1</v>
      </c>
    </row>
    <row r="7" spans="1:10">
      <c r="B7" s="147" t="s">
        <v>427</v>
      </c>
      <c r="F7" s="149" t="s">
        <v>462</v>
      </c>
      <c r="G7" s="151">
        <v>42</v>
      </c>
      <c r="H7" s="148" t="s">
        <v>6</v>
      </c>
      <c r="I7" s="149" t="s">
        <v>463</v>
      </c>
      <c r="J7" s="153">
        <v>0.6</v>
      </c>
    </row>
    <row r="8" spans="1:10">
      <c r="B8" s="147" t="s">
        <v>428</v>
      </c>
      <c r="F8" s="149" t="s">
        <v>462</v>
      </c>
      <c r="G8" s="151">
        <v>28</v>
      </c>
      <c r="H8" s="148" t="s">
        <v>6</v>
      </c>
      <c r="I8" s="149" t="s">
        <v>463</v>
      </c>
      <c r="J8" s="153">
        <v>0.4</v>
      </c>
    </row>
    <row r="9" spans="1:10">
      <c r="B9" s="147" t="s">
        <v>429</v>
      </c>
      <c r="F9" s="149" t="s">
        <v>462</v>
      </c>
      <c r="G9" s="151">
        <v>0</v>
      </c>
      <c r="H9" s="148" t="s">
        <v>6</v>
      </c>
      <c r="I9" s="149" t="s">
        <v>463</v>
      </c>
      <c r="J9" s="153">
        <v>0</v>
      </c>
    </row>
    <row r="11" spans="1:10">
      <c r="A11" s="147" t="s">
        <v>464</v>
      </c>
    </row>
    <row r="12" spans="1:10">
      <c r="B12" s="147" t="s">
        <v>465</v>
      </c>
      <c r="F12" s="149" t="s">
        <v>462</v>
      </c>
      <c r="G12" s="154">
        <v>15571900</v>
      </c>
      <c r="H12" s="148" t="s">
        <v>466</v>
      </c>
      <c r="I12" s="149" t="s">
        <v>463</v>
      </c>
      <c r="J12" s="153">
        <v>1</v>
      </c>
    </row>
    <row r="13" spans="1:10">
      <c r="B13" s="147" t="s">
        <v>467</v>
      </c>
      <c r="F13" s="149" t="s">
        <v>462</v>
      </c>
      <c r="G13" s="156">
        <v>5961057.1900000004</v>
      </c>
      <c r="H13" s="148" t="s">
        <v>466</v>
      </c>
      <c r="I13" s="149" t="s">
        <v>463</v>
      </c>
      <c r="J13" s="153">
        <v>0.38279999999999997</v>
      </c>
    </row>
    <row r="14" spans="1:10">
      <c r="B14" s="147" t="s">
        <v>468</v>
      </c>
      <c r="F14" s="149" t="s">
        <v>462</v>
      </c>
      <c r="G14" s="155">
        <v>9610842.8100000005</v>
      </c>
      <c r="H14" s="148" t="s">
        <v>466</v>
      </c>
      <c r="I14" s="149" t="s">
        <v>463</v>
      </c>
      <c r="J14" s="153">
        <v>0.61719999999999997</v>
      </c>
    </row>
    <row r="18" spans="1:2">
      <c r="A18" s="147" t="s">
        <v>469</v>
      </c>
    </row>
    <row r="19" spans="1:2">
      <c r="A19" s="147" t="s">
        <v>470</v>
      </c>
    </row>
    <row r="20" spans="1:2">
      <c r="B20" s="147" t="s">
        <v>471</v>
      </c>
    </row>
  </sheetData>
  <pageMargins left="0.7" right="0.27083333333333331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4"/>
  <sheetViews>
    <sheetView workbookViewId="0">
      <selection activeCell="C51" sqref="C51"/>
    </sheetView>
  </sheetViews>
  <sheetFormatPr defaultRowHeight="15"/>
  <cols>
    <col min="1" max="1" width="5.7109375" customWidth="1"/>
    <col min="2" max="2" width="28.28515625" customWidth="1"/>
    <col min="3" max="3" width="31.140625" customWidth="1"/>
    <col min="4" max="4" width="11.28515625" customWidth="1"/>
    <col min="5" max="5" width="11.140625" customWidth="1"/>
    <col min="6" max="6" width="10.5703125" customWidth="1"/>
    <col min="7" max="7" width="3.85546875" customWidth="1"/>
    <col min="8" max="8" width="4" customWidth="1"/>
    <col min="9" max="9" width="3.85546875" customWidth="1"/>
    <col min="10" max="12" width="4" customWidth="1"/>
    <col min="13" max="13" width="4.7109375" customWidth="1"/>
    <col min="14" max="14" width="4.140625" customWidth="1"/>
    <col min="15" max="16" width="3.85546875" customWidth="1"/>
    <col min="17" max="18" width="4" customWidth="1"/>
  </cols>
  <sheetData>
    <row r="1" spans="1:18" s="1" customFormat="1" ht="20.25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</row>
    <row r="2" spans="1:18" s="1" customFormat="1" ht="20.25">
      <c r="A2" s="224" t="s">
        <v>222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s="1" customFormat="1" ht="20.25">
      <c r="A3" s="224" t="s">
        <v>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s="1" customFormat="1" ht="20.25">
      <c r="A4" s="2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1" customFormat="1" ht="20.25">
      <c r="A5" s="2" t="s">
        <v>221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1" customFormat="1" ht="40.5" customHeight="1">
      <c r="A6" s="214" t="s">
        <v>5</v>
      </c>
      <c r="B6" s="214" t="s">
        <v>6</v>
      </c>
      <c r="C6" s="214" t="s">
        <v>7</v>
      </c>
      <c r="D6" s="214" t="s">
        <v>8</v>
      </c>
      <c r="E6" s="214" t="s">
        <v>9</v>
      </c>
      <c r="F6" s="214" t="s">
        <v>10</v>
      </c>
      <c r="G6" s="228" t="s">
        <v>15</v>
      </c>
      <c r="H6" s="229"/>
      <c r="I6" s="230"/>
      <c r="J6" s="216" t="s">
        <v>223</v>
      </c>
      <c r="K6" s="217"/>
      <c r="L6" s="217"/>
      <c r="M6" s="217"/>
      <c r="N6" s="217"/>
      <c r="O6" s="217"/>
      <c r="P6" s="217"/>
      <c r="Q6" s="217"/>
      <c r="R6" s="218"/>
    </row>
    <row r="7" spans="1:18" s="1" customFormat="1" ht="20.25">
      <c r="A7" s="225"/>
      <c r="B7" s="225"/>
      <c r="C7" s="225"/>
      <c r="D7" s="225"/>
      <c r="E7" s="225"/>
      <c r="F7" s="225"/>
      <c r="G7" s="10" t="s">
        <v>12</v>
      </c>
      <c r="H7" s="10" t="s">
        <v>13</v>
      </c>
      <c r="I7" s="10" t="s">
        <v>14</v>
      </c>
      <c r="J7" s="10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  <c r="Q7" s="10" t="s">
        <v>23</v>
      </c>
      <c r="R7" s="10" t="s">
        <v>24</v>
      </c>
    </row>
    <row r="8" spans="1:18" s="1" customFormat="1" ht="20.25">
      <c r="A8" s="4">
        <v>1</v>
      </c>
      <c r="B8" s="4" t="s">
        <v>26</v>
      </c>
      <c r="C8" s="4" t="s">
        <v>28</v>
      </c>
      <c r="D8" s="6">
        <v>398300</v>
      </c>
      <c r="E8" s="4" t="s">
        <v>39</v>
      </c>
      <c r="F8" s="4" t="s">
        <v>40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s="1" customFormat="1" ht="20.25">
      <c r="A9" s="4"/>
      <c r="B9" s="4" t="s">
        <v>27</v>
      </c>
      <c r="C9" s="4" t="s">
        <v>29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s="1" customFormat="1" ht="20.25">
      <c r="A10" s="4"/>
      <c r="B10" s="4"/>
      <c r="C10" s="4" t="s">
        <v>30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s="1" customFormat="1" ht="20.25">
      <c r="A11" s="4"/>
      <c r="B11" s="4"/>
      <c r="C11" s="4" t="s">
        <v>31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s="1" customFormat="1" ht="20.25">
      <c r="A12" s="4"/>
      <c r="B12" s="4"/>
      <c r="C12" s="4" t="s">
        <v>32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s="1" customFormat="1" ht="20.25">
      <c r="A13" s="4"/>
      <c r="B13" s="4"/>
      <c r="C13" s="4" t="s">
        <v>33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s="1" customFormat="1" ht="20.25">
      <c r="A14" s="4"/>
      <c r="B14" s="4"/>
      <c r="C14" s="4" t="s">
        <v>34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s="1" customFormat="1" ht="20.25">
      <c r="A15" s="4"/>
      <c r="B15" s="4"/>
      <c r="C15" s="4" t="s">
        <v>35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s="1" customFormat="1" ht="20.25">
      <c r="A16" s="4"/>
      <c r="B16" s="4"/>
      <c r="C16" s="4" t="s">
        <v>36</v>
      </c>
      <c r="D16" s="4"/>
      <c r="E16" s="4"/>
      <c r="F16" s="4"/>
      <c r="G16" s="4"/>
      <c r="H16" s="4"/>
      <c r="I16" s="7"/>
      <c r="J16" s="4"/>
      <c r="K16" s="4"/>
      <c r="L16" s="4"/>
      <c r="M16" s="4"/>
      <c r="N16" s="4"/>
      <c r="O16" s="4"/>
      <c r="P16" s="4"/>
      <c r="Q16" s="4"/>
      <c r="R16" s="4"/>
    </row>
    <row r="17" spans="1:18" s="1" customFormat="1" ht="20.25">
      <c r="A17" s="4"/>
      <c r="B17" s="4"/>
      <c r="C17" s="4" t="s">
        <v>37</v>
      </c>
      <c r="D17" s="4"/>
      <c r="E17" s="4"/>
      <c r="F17" s="4"/>
      <c r="G17" s="4"/>
      <c r="H17" s="4"/>
      <c r="I17" s="7"/>
      <c r="J17" s="4"/>
      <c r="K17" s="4"/>
      <c r="L17" s="4"/>
      <c r="M17" s="4"/>
      <c r="N17" s="4"/>
      <c r="O17" s="4"/>
      <c r="P17" s="4"/>
      <c r="Q17" s="4"/>
      <c r="R17" s="4"/>
    </row>
    <row r="18" spans="1:18" s="1" customFormat="1" ht="20.25">
      <c r="A18" s="4"/>
      <c r="B18" s="4"/>
      <c r="C18" s="4" t="s">
        <v>38</v>
      </c>
      <c r="D18" s="4"/>
      <c r="E18" s="4"/>
      <c r="F18" s="4"/>
      <c r="G18" s="4"/>
      <c r="H18" s="4"/>
      <c r="I18" s="7"/>
      <c r="J18" s="4"/>
      <c r="K18" s="4"/>
      <c r="L18" s="4"/>
      <c r="M18" s="4"/>
      <c r="N18" s="4"/>
      <c r="O18" s="4"/>
      <c r="P18" s="4"/>
      <c r="Q18" s="4"/>
      <c r="R18" s="4"/>
    </row>
    <row r="19" spans="1:18" s="1" customFormat="1" ht="20.25">
      <c r="A19" s="5"/>
      <c r="B19" s="5"/>
      <c r="C19" s="5"/>
      <c r="D19" s="5"/>
      <c r="E19" s="5"/>
      <c r="F19" s="5"/>
      <c r="G19" s="5"/>
      <c r="H19" s="5"/>
      <c r="I19" s="8"/>
      <c r="J19" s="5"/>
      <c r="K19" s="5"/>
      <c r="L19" s="5"/>
      <c r="M19" s="5"/>
      <c r="N19" s="5"/>
      <c r="O19" s="5"/>
      <c r="P19" s="5"/>
      <c r="Q19" s="5"/>
      <c r="R19" s="5"/>
    </row>
    <row r="20" spans="1:18" s="1" customFormat="1" ht="20.25">
      <c r="A20" s="2"/>
      <c r="B20" s="2"/>
      <c r="C20" s="2"/>
      <c r="D20" s="2"/>
      <c r="E20" s="15" t="s">
        <v>185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s="1" customFormat="1" ht="2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1" customFormat="1" ht="2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s="1" customFormat="1" ht="2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s="1" customFormat="1" ht="2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s="1" customFormat="1" ht="2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s="1" customFormat="1" ht="2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s="1" customFormat="1" ht="2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s="1" customFormat="1" ht="2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s="1" customFormat="1" ht="20.25">
      <c r="A29" s="219" t="s">
        <v>5</v>
      </c>
      <c r="B29" s="214" t="s">
        <v>6</v>
      </c>
      <c r="C29" s="214" t="s">
        <v>7</v>
      </c>
      <c r="D29" s="214" t="s">
        <v>8</v>
      </c>
      <c r="E29" s="221" t="s">
        <v>9</v>
      </c>
      <c r="F29" s="214" t="s">
        <v>10</v>
      </c>
      <c r="G29" s="216" t="s">
        <v>11</v>
      </c>
      <c r="H29" s="217"/>
      <c r="I29" s="218"/>
      <c r="J29" s="216" t="s">
        <v>15</v>
      </c>
      <c r="K29" s="217"/>
      <c r="L29" s="217"/>
      <c r="M29" s="217"/>
      <c r="N29" s="217"/>
      <c r="O29" s="217"/>
      <c r="P29" s="217"/>
      <c r="Q29" s="217"/>
      <c r="R29" s="218"/>
    </row>
    <row r="30" spans="1:18" s="1" customFormat="1" ht="20.25">
      <c r="A30" s="226"/>
      <c r="B30" s="225"/>
      <c r="C30" s="225"/>
      <c r="D30" s="225"/>
      <c r="E30" s="227"/>
      <c r="F30" s="225"/>
      <c r="G30" s="10" t="s">
        <v>12</v>
      </c>
      <c r="H30" s="10" t="s">
        <v>13</v>
      </c>
      <c r="I30" s="8" t="s">
        <v>14</v>
      </c>
      <c r="J30" s="10" t="s">
        <v>16</v>
      </c>
      <c r="K30" s="10" t="s">
        <v>17</v>
      </c>
      <c r="L30" s="10" t="s">
        <v>18</v>
      </c>
      <c r="M30" s="10" t="s">
        <v>19</v>
      </c>
      <c r="N30" s="10" t="s">
        <v>20</v>
      </c>
      <c r="O30" s="10" t="s">
        <v>21</v>
      </c>
      <c r="P30" s="10" t="s">
        <v>22</v>
      </c>
      <c r="Q30" s="10" t="s">
        <v>23</v>
      </c>
      <c r="R30" s="8" t="s">
        <v>24</v>
      </c>
    </row>
    <row r="31" spans="1:18" s="1" customFormat="1" ht="20.25">
      <c r="A31" s="9">
        <v>2</v>
      </c>
      <c r="B31" s="9" t="s">
        <v>26</v>
      </c>
      <c r="C31" s="9" t="s">
        <v>42</v>
      </c>
      <c r="D31" s="13">
        <v>411400</v>
      </c>
      <c r="E31" s="9" t="s">
        <v>25</v>
      </c>
      <c r="F31" s="9" t="s">
        <v>40</v>
      </c>
      <c r="G31" s="9"/>
      <c r="H31" s="9"/>
      <c r="I31" s="14"/>
      <c r="J31" s="9"/>
      <c r="K31" s="9"/>
      <c r="L31" s="9"/>
      <c r="M31" s="9"/>
      <c r="N31" s="9"/>
      <c r="O31" s="9"/>
      <c r="P31" s="9"/>
      <c r="Q31" s="9"/>
      <c r="R31" s="14"/>
    </row>
    <row r="32" spans="1:18" s="1" customFormat="1" ht="20.25">
      <c r="A32" s="4"/>
      <c r="B32" s="4" t="s">
        <v>41</v>
      </c>
      <c r="C32" s="4" t="s">
        <v>43</v>
      </c>
      <c r="D32" s="4"/>
      <c r="E32" s="4"/>
      <c r="F32" s="4"/>
      <c r="G32" s="4"/>
      <c r="H32" s="4"/>
      <c r="I32" s="7"/>
      <c r="J32" s="4"/>
      <c r="K32" s="4"/>
      <c r="L32" s="4"/>
      <c r="M32" s="4"/>
      <c r="N32" s="4"/>
      <c r="O32" s="4"/>
      <c r="P32" s="4"/>
      <c r="Q32" s="4"/>
      <c r="R32" s="7"/>
    </row>
    <row r="33" spans="1:18" s="1" customFormat="1" ht="20.25">
      <c r="A33" s="4"/>
      <c r="B33" s="4" t="s">
        <v>25</v>
      </c>
      <c r="C33" s="4" t="s">
        <v>44</v>
      </c>
      <c r="D33" s="4"/>
      <c r="E33" s="4"/>
      <c r="F33" s="4"/>
      <c r="G33" s="4"/>
      <c r="H33" s="4"/>
      <c r="I33" s="7"/>
      <c r="J33" s="4"/>
      <c r="K33" s="4"/>
      <c r="L33" s="4"/>
      <c r="M33" s="4"/>
      <c r="N33" s="4"/>
      <c r="O33" s="4"/>
      <c r="P33" s="4"/>
      <c r="Q33" s="4"/>
      <c r="R33" s="7"/>
    </row>
    <row r="34" spans="1:18" s="1" customFormat="1" ht="20.25">
      <c r="A34" s="4"/>
      <c r="B34" s="4"/>
      <c r="C34" s="4" t="s">
        <v>45</v>
      </c>
      <c r="D34" s="4"/>
      <c r="E34" s="4"/>
      <c r="F34" s="4"/>
      <c r="G34" s="4"/>
      <c r="H34" s="4"/>
      <c r="I34" s="7"/>
      <c r="J34" s="4"/>
      <c r="K34" s="4"/>
      <c r="L34" s="4"/>
      <c r="M34" s="4"/>
      <c r="N34" s="4"/>
      <c r="O34" s="4"/>
      <c r="P34" s="4"/>
      <c r="Q34" s="4"/>
      <c r="R34" s="7"/>
    </row>
    <row r="35" spans="1:18" s="1" customFormat="1" ht="20.25">
      <c r="A35" s="4"/>
      <c r="B35" s="4"/>
      <c r="C35" s="4" t="s">
        <v>32</v>
      </c>
      <c r="D35" s="4"/>
      <c r="E35" s="4"/>
      <c r="F35" s="4"/>
      <c r="G35" s="4"/>
      <c r="H35" s="4"/>
      <c r="I35" s="7"/>
      <c r="J35" s="4"/>
      <c r="K35" s="4"/>
      <c r="L35" s="4"/>
      <c r="M35" s="4"/>
      <c r="N35" s="4"/>
      <c r="O35" s="4"/>
      <c r="P35" s="4"/>
      <c r="Q35" s="4"/>
      <c r="R35" s="7"/>
    </row>
    <row r="36" spans="1:18" s="1" customFormat="1" ht="20.25">
      <c r="A36" s="4"/>
      <c r="B36" s="4"/>
      <c r="C36" s="4" t="s">
        <v>33</v>
      </c>
      <c r="D36" s="4"/>
      <c r="E36" s="4"/>
      <c r="F36" s="4"/>
      <c r="G36" s="4"/>
      <c r="H36" s="4"/>
      <c r="I36" s="7"/>
      <c r="J36" s="4"/>
      <c r="K36" s="4"/>
      <c r="L36" s="4"/>
      <c r="M36" s="4"/>
      <c r="N36" s="4"/>
      <c r="O36" s="4"/>
      <c r="P36" s="4"/>
      <c r="Q36" s="4"/>
      <c r="R36" s="7"/>
    </row>
    <row r="37" spans="1:18" s="1" customFormat="1" ht="20.25">
      <c r="A37" s="4"/>
      <c r="B37" s="4"/>
      <c r="C37" s="4" t="s">
        <v>34</v>
      </c>
      <c r="D37" s="4"/>
      <c r="E37" s="4"/>
      <c r="F37" s="4"/>
      <c r="G37" s="4"/>
      <c r="H37" s="4"/>
      <c r="I37" s="7"/>
      <c r="J37" s="4"/>
      <c r="K37" s="4"/>
      <c r="L37" s="4"/>
      <c r="M37" s="4"/>
      <c r="N37" s="4"/>
      <c r="O37" s="4"/>
      <c r="P37" s="4"/>
      <c r="Q37" s="4"/>
      <c r="R37" s="7"/>
    </row>
    <row r="38" spans="1:18" s="1" customFormat="1" ht="20.25">
      <c r="A38" s="4"/>
      <c r="B38" s="4"/>
      <c r="C38" s="4" t="s">
        <v>46</v>
      </c>
      <c r="D38" s="4"/>
      <c r="E38" s="4"/>
      <c r="F38" s="4"/>
      <c r="G38" s="4"/>
      <c r="H38" s="4"/>
      <c r="I38" s="7"/>
      <c r="J38" s="4"/>
      <c r="K38" s="4"/>
      <c r="L38" s="4"/>
      <c r="M38" s="4"/>
      <c r="N38" s="4"/>
      <c r="O38" s="4"/>
      <c r="P38" s="4"/>
      <c r="Q38" s="4"/>
      <c r="R38" s="7"/>
    </row>
    <row r="39" spans="1:18" s="1" customFormat="1" ht="20.25">
      <c r="A39" s="4"/>
      <c r="B39" s="4"/>
      <c r="C39" s="4" t="s">
        <v>36</v>
      </c>
      <c r="D39" s="4"/>
      <c r="E39" s="4"/>
      <c r="F39" s="4"/>
      <c r="G39" s="4"/>
      <c r="H39" s="4"/>
      <c r="I39" s="7"/>
      <c r="J39" s="4"/>
      <c r="K39" s="4"/>
      <c r="L39" s="4"/>
      <c r="M39" s="4"/>
      <c r="N39" s="4"/>
      <c r="O39" s="4"/>
      <c r="P39" s="4"/>
      <c r="Q39" s="4"/>
      <c r="R39" s="7"/>
    </row>
    <row r="40" spans="1:18" s="1" customFormat="1" ht="20.25">
      <c r="A40" s="4"/>
      <c r="B40" s="4"/>
      <c r="C40" s="4" t="s">
        <v>47</v>
      </c>
      <c r="D40" s="4"/>
      <c r="E40" s="4"/>
      <c r="F40" s="4"/>
      <c r="G40" s="4"/>
      <c r="H40" s="4"/>
      <c r="I40" s="7"/>
      <c r="J40" s="4"/>
      <c r="K40" s="4"/>
      <c r="L40" s="4"/>
      <c r="M40" s="4"/>
      <c r="N40" s="4"/>
      <c r="O40" s="4"/>
      <c r="P40" s="4"/>
      <c r="Q40" s="4"/>
      <c r="R40" s="7"/>
    </row>
    <row r="41" spans="1:18" s="1" customFormat="1" ht="20.25">
      <c r="A41" s="4"/>
      <c r="B41" s="4"/>
      <c r="C41" s="4" t="s">
        <v>38</v>
      </c>
      <c r="D41" s="4"/>
      <c r="E41" s="4"/>
      <c r="F41" s="4"/>
      <c r="G41" s="4"/>
      <c r="H41" s="4"/>
      <c r="I41" s="7"/>
      <c r="J41" s="4"/>
      <c r="K41" s="4"/>
      <c r="L41" s="4"/>
      <c r="M41" s="4"/>
      <c r="N41" s="4"/>
      <c r="O41" s="4"/>
      <c r="P41" s="4"/>
      <c r="Q41" s="4"/>
      <c r="R41" s="7"/>
    </row>
    <row r="42" spans="1:18" s="1" customFormat="1" ht="20.25">
      <c r="A42" s="5"/>
      <c r="B42" s="5"/>
      <c r="C42" s="5"/>
      <c r="D42" s="5"/>
      <c r="E42" s="5"/>
      <c r="F42" s="5"/>
      <c r="G42" s="5"/>
      <c r="H42" s="5"/>
      <c r="I42" s="8"/>
      <c r="J42" s="5"/>
      <c r="K42" s="5"/>
      <c r="L42" s="5"/>
      <c r="M42" s="5"/>
      <c r="N42" s="5"/>
      <c r="O42" s="5"/>
      <c r="P42" s="5"/>
      <c r="Q42" s="5"/>
      <c r="R42" s="8"/>
    </row>
    <row r="43" spans="1:18" s="1" customFormat="1" ht="20.25">
      <c r="A43" s="4">
        <v>3</v>
      </c>
      <c r="B43" s="4" t="s">
        <v>48</v>
      </c>
      <c r="C43" s="4" t="s">
        <v>50</v>
      </c>
      <c r="D43" s="6">
        <v>126700</v>
      </c>
      <c r="E43" s="4" t="s">
        <v>99</v>
      </c>
      <c r="F43" s="4" t="s">
        <v>40</v>
      </c>
      <c r="G43" s="4"/>
      <c r="H43" s="4"/>
      <c r="I43" s="7"/>
      <c r="J43" s="4"/>
      <c r="K43" s="4"/>
      <c r="L43" s="4"/>
      <c r="M43" s="4"/>
      <c r="N43" s="4"/>
      <c r="O43" s="4"/>
      <c r="P43" s="4"/>
      <c r="Q43" s="4"/>
      <c r="R43" s="7"/>
    </row>
    <row r="44" spans="1:18" s="1" customFormat="1" ht="20.25">
      <c r="A44" s="4"/>
      <c r="B44" s="4" t="s">
        <v>49</v>
      </c>
      <c r="C44" s="4" t="s">
        <v>51</v>
      </c>
      <c r="D44" s="4"/>
      <c r="E44" s="4"/>
      <c r="F44" s="4"/>
      <c r="G44" s="4"/>
      <c r="H44" s="4"/>
      <c r="I44" s="7"/>
      <c r="J44" s="4"/>
      <c r="K44" s="4"/>
      <c r="L44" s="4"/>
      <c r="M44" s="4"/>
      <c r="N44" s="4"/>
      <c r="O44" s="4"/>
      <c r="P44" s="4"/>
      <c r="Q44" s="4"/>
      <c r="R44" s="7"/>
    </row>
    <row r="45" spans="1:18" s="1" customFormat="1" ht="20.25">
      <c r="A45" s="4"/>
      <c r="B45" s="4"/>
      <c r="C45" s="4" t="s">
        <v>52</v>
      </c>
      <c r="D45" s="4"/>
      <c r="E45" s="4"/>
      <c r="F45" s="4"/>
      <c r="G45" s="4"/>
      <c r="H45" s="4"/>
      <c r="I45" s="7"/>
      <c r="J45" s="4"/>
      <c r="K45" s="4"/>
      <c r="L45" s="4"/>
      <c r="M45" s="4"/>
      <c r="N45" s="4"/>
      <c r="O45" s="4"/>
      <c r="P45" s="4"/>
      <c r="Q45" s="4"/>
      <c r="R45" s="7"/>
    </row>
    <row r="46" spans="1:18" s="1" customFormat="1" ht="20.25">
      <c r="A46" s="4"/>
      <c r="B46" s="4"/>
      <c r="C46" s="4" t="s">
        <v>53</v>
      </c>
      <c r="D46" s="4"/>
      <c r="E46" s="4"/>
      <c r="F46" s="4"/>
      <c r="G46" s="4"/>
      <c r="H46" s="4"/>
      <c r="I46" s="7"/>
      <c r="J46" s="4"/>
      <c r="K46" s="4"/>
      <c r="L46" s="4"/>
      <c r="M46" s="4"/>
      <c r="N46" s="4"/>
      <c r="O46" s="4"/>
      <c r="P46" s="4"/>
      <c r="Q46" s="4"/>
      <c r="R46" s="7"/>
    </row>
    <row r="47" spans="1:18" s="1" customFormat="1" ht="20.25">
      <c r="A47" s="4"/>
      <c r="B47" s="4"/>
      <c r="C47" s="4" t="s">
        <v>54</v>
      </c>
      <c r="D47" s="4"/>
      <c r="E47" s="4"/>
      <c r="F47" s="4"/>
      <c r="G47" s="4"/>
      <c r="H47" s="4"/>
      <c r="I47" s="7"/>
      <c r="J47" s="4"/>
      <c r="K47" s="4"/>
      <c r="L47" s="4"/>
      <c r="M47" s="4"/>
      <c r="N47" s="4"/>
      <c r="O47" s="4"/>
      <c r="P47" s="4"/>
      <c r="Q47" s="4"/>
      <c r="R47" s="7"/>
    </row>
    <row r="48" spans="1:18" s="1" customFormat="1" ht="20.25">
      <c r="A48" s="4"/>
      <c r="B48" s="4"/>
      <c r="C48" s="4" t="s">
        <v>55</v>
      </c>
      <c r="D48" s="4"/>
      <c r="E48" s="4"/>
      <c r="F48" s="4"/>
      <c r="G48" s="4"/>
      <c r="H48" s="4"/>
      <c r="I48" s="7"/>
      <c r="J48" s="4"/>
      <c r="K48" s="4"/>
      <c r="L48" s="4"/>
      <c r="M48" s="4"/>
      <c r="N48" s="4"/>
      <c r="O48" s="4"/>
      <c r="P48" s="4"/>
      <c r="Q48" s="4"/>
      <c r="R48" s="7"/>
    </row>
    <row r="49" spans="1:18" s="1" customFormat="1" ht="20.25">
      <c r="A49" s="4"/>
      <c r="B49" s="4"/>
      <c r="C49" s="4" t="s">
        <v>56</v>
      </c>
      <c r="D49" s="4"/>
      <c r="E49" s="12"/>
      <c r="F49" s="4"/>
      <c r="G49" s="4"/>
      <c r="H49" s="4"/>
      <c r="I49" s="7"/>
      <c r="J49" s="4"/>
      <c r="K49" s="4"/>
      <c r="L49" s="4"/>
      <c r="M49" s="4"/>
      <c r="N49" s="4"/>
      <c r="O49" s="4"/>
      <c r="P49" s="4"/>
      <c r="Q49" s="4"/>
      <c r="R49" s="7"/>
    </row>
    <row r="50" spans="1:18" s="1" customFormat="1" ht="20.25">
      <c r="A50" s="4"/>
      <c r="B50" s="4"/>
      <c r="C50" s="4" t="s">
        <v>57</v>
      </c>
      <c r="D50" s="4"/>
      <c r="E50" s="4"/>
      <c r="F50" s="4"/>
      <c r="G50" s="4"/>
      <c r="H50" s="4"/>
      <c r="I50" s="7"/>
      <c r="J50" s="4"/>
      <c r="K50" s="4"/>
      <c r="L50" s="4"/>
      <c r="M50" s="4"/>
      <c r="N50" s="4"/>
      <c r="O50" s="4"/>
      <c r="P50" s="4"/>
      <c r="Q50" s="4"/>
      <c r="R50" s="7"/>
    </row>
    <row r="51" spans="1:18" s="1" customFormat="1" ht="20.25">
      <c r="A51" s="4"/>
      <c r="B51" s="4"/>
      <c r="C51" s="4" t="s">
        <v>58</v>
      </c>
      <c r="D51" s="4"/>
      <c r="E51" s="4"/>
      <c r="F51" s="4"/>
      <c r="G51" s="4"/>
      <c r="H51" s="4"/>
      <c r="I51" s="7"/>
      <c r="J51" s="4"/>
      <c r="K51" s="4"/>
      <c r="L51" s="4"/>
      <c r="M51" s="4"/>
      <c r="N51" s="4"/>
      <c r="O51" s="4"/>
      <c r="P51" s="4"/>
      <c r="Q51" s="4"/>
      <c r="R51" s="7"/>
    </row>
    <row r="52" spans="1:18" s="1" customFormat="1" ht="20.25">
      <c r="A52" s="4"/>
      <c r="B52" s="4"/>
      <c r="C52" s="4" t="s">
        <v>59</v>
      </c>
      <c r="D52" s="4"/>
      <c r="E52" s="4"/>
      <c r="F52" s="4"/>
      <c r="G52" s="4"/>
      <c r="H52" s="4"/>
      <c r="I52" s="7"/>
      <c r="J52" s="4"/>
      <c r="K52" s="4"/>
      <c r="L52" s="4"/>
      <c r="M52" s="4"/>
      <c r="N52" s="4"/>
      <c r="O52" s="4"/>
      <c r="P52" s="4"/>
      <c r="Q52" s="4"/>
      <c r="R52" s="7"/>
    </row>
    <row r="53" spans="1:18" s="1" customFormat="1" ht="20.25">
      <c r="A53" s="4"/>
      <c r="B53" s="4"/>
      <c r="C53" s="4" t="s">
        <v>60</v>
      </c>
      <c r="D53" s="4"/>
      <c r="E53" s="4"/>
      <c r="F53" s="4"/>
      <c r="G53" s="4"/>
      <c r="H53" s="4"/>
      <c r="I53" s="7"/>
      <c r="J53" s="4"/>
      <c r="K53" s="4"/>
      <c r="L53" s="4"/>
      <c r="M53" s="4"/>
      <c r="N53" s="4"/>
      <c r="O53" s="4"/>
      <c r="P53" s="4"/>
      <c r="Q53" s="4"/>
      <c r="R53" s="7"/>
    </row>
    <row r="54" spans="1:18" s="1" customFormat="1" ht="20.25">
      <c r="A54" s="4"/>
      <c r="B54" s="4"/>
      <c r="C54" s="4" t="s">
        <v>61</v>
      </c>
      <c r="D54" s="4"/>
      <c r="E54" s="4"/>
      <c r="F54" s="4"/>
      <c r="G54" s="4"/>
      <c r="H54" s="4"/>
      <c r="I54" s="7"/>
      <c r="J54" s="4"/>
      <c r="K54" s="4"/>
      <c r="L54" s="4"/>
      <c r="M54" s="4"/>
      <c r="N54" s="4"/>
      <c r="O54" s="4"/>
      <c r="P54" s="4"/>
      <c r="Q54" s="4"/>
      <c r="R54" s="7"/>
    </row>
    <row r="55" spans="1:18" s="1" customFormat="1" ht="20.25">
      <c r="A55" s="5"/>
      <c r="B55" s="5"/>
      <c r="C55" s="5" t="s">
        <v>62</v>
      </c>
      <c r="D55" s="5"/>
      <c r="E55" s="5"/>
      <c r="F55" s="5"/>
      <c r="G55" s="5"/>
      <c r="H55" s="5"/>
      <c r="I55" s="8"/>
      <c r="J55" s="5"/>
      <c r="K55" s="5"/>
      <c r="L55" s="5"/>
      <c r="M55" s="5"/>
      <c r="N55" s="5"/>
      <c r="O55" s="5"/>
      <c r="P55" s="5"/>
      <c r="Q55" s="5"/>
      <c r="R55" s="8"/>
    </row>
    <row r="56" spans="1:18" s="1" customFormat="1" ht="20.25">
      <c r="A56" s="2"/>
      <c r="B56" s="2"/>
      <c r="C56" s="2"/>
      <c r="D56" s="2"/>
      <c r="E56" s="16" t="s">
        <v>186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s="1" customFormat="1" ht="20.25">
      <c r="A57" s="2"/>
      <c r="B57" s="2"/>
      <c r="C57" s="2"/>
      <c r="D57" s="2"/>
      <c r="E57" s="1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s="1" customFormat="1" ht="20.25">
      <c r="A58" s="2" t="s">
        <v>4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s="1" customFormat="1" ht="20.25">
      <c r="A59" s="2" t="s">
        <v>221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s="1" customFormat="1" ht="20.25">
      <c r="A60" s="219" t="s">
        <v>5</v>
      </c>
      <c r="B60" s="231" t="s">
        <v>6</v>
      </c>
      <c r="C60" s="214" t="s">
        <v>7</v>
      </c>
      <c r="D60" s="214" t="s">
        <v>8</v>
      </c>
      <c r="E60" s="221" t="s">
        <v>9</v>
      </c>
      <c r="F60" s="214" t="s">
        <v>10</v>
      </c>
      <c r="G60" s="216" t="s">
        <v>11</v>
      </c>
      <c r="H60" s="217"/>
      <c r="I60" s="218"/>
      <c r="J60" s="216" t="s">
        <v>15</v>
      </c>
      <c r="K60" s="217"/>
      <c r="L60" s="217"/>
      <c r="M60" s="217"/>
      <c r="N60" s="217"/>
      <c r="O60" s="217"/>
      <c r="P60" s="217"/>
      <c r="Q60" s="217"/>
      <c r="R60" s="218"/>
    </row>
    <row r="61" spans="1:18" s="1" customFormat="1" ht="20.25">
      <c r="A61" s="226"/>
      <c r="B61" s="232"/>
      <c r="C61" s="225"/>
      <c r="D61" s="225"/>
      <c r="E61" s="227"/>
      <c r="F61" s="225"/>
      <c r="G61" s="10" t="s">
        <v>12</v>
      </c>
      <c r="H61" s="10" t="s">
        <v>13</v>
      </c>
      <c r="I61" s="8" t="s">
        <v>14</v>
      </c>
      <c r="J61" s="10" t="s">
        <v>16</v>
      </c>
      <c r="K61" s="10" t="s">
        <v>17</v>
      </c>
      <c r="L61" s="10" t="s">
        <v>18</v>
      </c>
      <c r="M61" s="10" t="s">
        <v>19</v>
      </c>
      <c r="N61" s="10" t="s">
        <v>20</v>
      </c>
      <c r="O61" s="10" t="s">
        <v>21</v>
      </c>
      <c r="P61" s="10" t="s">
        <v>22</v>
      </c>
      <c r="Q61" s="10" t="s">
        <v>23</v>
      </c>
      <c r="R61" s="8" t="s">
        <v>24</v>
      </c>
    </row>
    <row r="62" spans="1:18" s="1" customFormat="1" ht="20.25">
      <c r="A62" s="9"/>
      <c r="B62" s="14"/>
      <c r="C62" s="9" t="s">
        <v>63</v>
      </c>
      <c r="D62" s="9"/>
      <c r="E62" s="9"/>
      <c r="F62" s="9"/>
      <c r="G62" s="9"/>
      <c r="H62" s="9"/>
      <c r="I62" s="14"/>
      <c r="J62" s="9"/>
      <c r="K62" s="9"/>
      <c r="L62" s="9"/>
      <c r="M62" s="9"/>
      <c r="N62" s="9"/>
      <c r="O62" s="9"/>
      <c r="P62" s="9"/>
      <c r="Q62" s="9"/>
      <c r="R62" s="14"/>
    </row>
    <row r="63" spans="1:18" s="1" customFormat="1" ht="20.25">
      <c r="A63" s="4"/>
      <c r="B63" s="7"/>
      <c r="C63" s="4" t="s">
        <v>64</v>
      </c>
      <c r="D63" s="4"/>
      <c r="E63" s="4"/>
      <c r="F63" s="4"/>
      <c r="G63" s="4"/>
      <c r="H63" s="4"/>
      <c r="I63" s="7"/>
      <c r="J63" s="4"/>
      <c r="K63" s="4"/>
      <c r="L63" s="4"/>
      <c r="M63" s="4"/>
      <c r="N63" s="4"/>
      <c r="O63" s="4"/>
      <c r="P63" s="4"/>
      <c r="Q63" s="4"/>
      <c r="R63" s="7"/>
    </row>
    <row r="64" spans="1:18" s="1" customFormat="1" ht="20.25">
      <c r="A64" s="4"/>
      <c r="B64" s="7"/>
      <c r="C64" s="4" t="s">
        <v>65</v>
      </c>
      <c r="D64" s="4"/>
      <c r="E64" s="4"/>
      <c r="F64" s="4"/>
      <c r="G64" s="4"/>
      <c r="H64" s="4"/>
      <c r="I64" s="7"/>
      <c r="J64" s="4"/>
      <c r="K64" s="4"/>
      <c r="L64" s="4"/>
      <c r="M64" s="4"/>
      <c r="N64" s="4"/>
      <c r="O64" s="4"/>
      <c r="P64" s="4"/>
      <c r="Q64" s="4"/>
      <c r="R64" s="7"/>
    </row>
    <row r="65" spans="1:18" s="1" customFormat="1" ht="20.25">
      <c r="A65" s="4"/>
      <c r="B65" s="7"/>
      <c r="C65" s="4" t="s">
        <v>66</v>
      </c>
      <c r="D65" s="4"/>
      <c r="E65" s="4"/>
      <c r="F65" s="4"/>
      <c r="G65" s="4"/>
      <c r="H65" s="4"/>
      <c r="I65" s="7"/>
      <c r="J65" s="4"/>
      <c r="K65" s="4"/>
      <c r="L65" s="4"/>
      <c r="M65" s="4"/>
      <c r="N65" s="4"/>
      <c r="O65" s="4"/>
      <c r="P65" s="4"/>
      <c r="Q65" s="4"/>
      <c r="R65" s="7"/>
    </row>
    <row r="66" spans="1:18" s="1" customFormat="1" ht="20.25">
      <c r="A66" s="4"/>
      <c r="B66" s="7"/>
      <c r="C66" s="4" t="s">
        <v>67</v>
      </c>
      <c r="D66" s="4"/>
      <c r="E66" s="4"/>
      <c r="F66" s="4"/>
      <c r="G66" s="4"/>
      <c r="H66" s="4"/>
      <c r="I66" s="7"/>
      <c r="J66" s="4"/>
      <c r="K66" s="4"/>
      <c r="L66" s="4"/>
      <c r="M66" s="4"/>
      <c r="N66" s="4"/>
      <c r="O66" s="4"/>
      <c r="P66" s="4"/>
      <c r="Q66" s="4"/>
      <c r="R66" s="7"/>
    </row>
    <row r="67" spans="1:18" s="1" customFormat="1" ht="20.25">
      <c r="A67" s="4"/>
      <c r="B67" s="7"/>
      <c r="C67" s="4" t="s">
        <v>68</v>
      </c>
      <c r="D67" s="4"/>
      <c r="E67" s="4"/>
      <c r="F67" s="4"/>
      <c r="G67" s="4"/>
      <c r="H67" s="4"/>
      <c r="I67" s="7"/>
      <c r="J67" s="4"/>
      <c r="K67" s="4"/>
      <c r="L67" s="4"/>
      <c r="M67" s="4"/>
      <c r="N67" s="4"/>
      <c r="O67" s="4"/>
      <c r="P67" s="4"/>
      <c r="Q67" s="4"/>
      <c r="R67" s="7"/>
    </row>
    <row r="68" spans="1:18" s="1" customFormat="1" ht="20.25">
      <c r="A68" s="4"/>
      <c r="B68" s="7"/>
      <c r="C68" s="4" t="s">
        <v>69</v>
      </c>
      <c r="D68" s="4"/>
      <c r="E68" s="4"/>
      <c r="F68" s="4"/>
      <c r="G68" s="4"/>
      <c r="H68" s="4"/>
      <c r="I68" s="7"/>
      <c r="J68" s="4"/>
      <c r="K68" s="4"/>
      <c r="L68" s="4"/>
      <c r="M68" s="4"/>
      <c r="N68" s="4"/>
      <c r="O68" s="4"/>
      <c r="P68" s="4"/>
      <c r="Q68" s="4"/>
      <c r="R68" s="7"/>
    </row>
    <row r="69" spans="1:18" s="1" customFormat="1" ht="20.25">
      <c r="A69" s="4"/>
      <c r="B69" s="7"/>
      <c r="C69" s="4" t="s">
        <v>60</v>
      </c>
      <c r="D69" s="4"/>
      <c r="E69" s="4"/>
      <c r="F69" s="4"/>
      <c r="G69" s="4"/>
      <c r="H69" s="4"/>
      <c r="I69" s="7"/>
      <c r="J69" s="4"/>
      <c r="K69" s="4"/>
      <c r="L69" s="4"/>
      <c r="M69" s="4"/>
      <c r="N69" s="4"/>
      <c r="O69" s="4"/>
      <c r="P69" s="4"/>
      <c r="Q69" s="4"/>
      <c r="R69" s="7"/>
    </row>
    <row r="70" spans="1:18" s="1" customFormat="1" ht="20.25">
      <c r="A70" s="4"/>
      <c r="B70" s="7"/>
      <c r="C70" s="4" t="s">
        <v>70</v>
      </c>
      <c r="D70" s="4"/>
      <c r="E70" s="4"/>
      <c r="F70" s="4"/>
      <c r="G70" s="4"/>
      <c r="H70" s="4"/>
      <c r="I70" s="7"/>
      <c r="J70" s="4"/>
      <c r="K70" s="4"/>
      <c r="L70" s="4"/>
      <c r="M70" s="4"/>
      <c r="N70" s="4"/>
      <c r="O70" s="4"/>
      <c r="P70" s="4"/>
      <c r="Q70" s="4"/>
      <c r="R70" s="7"/>
    </row>
    <row r="71" spans="1:18" s="1" customFormat="1" ht="20.25">
      <c r="A71" s="4"/>
      <c r="B71" s="7"/>
      <c r="C71" s="4" t="s">
        <v>62</v>
      </c>
      <c r="D71" s="4"/>
      <c r="E71" s="4"/>
      <c r="F71" s="4"/>
      <c r="G71" s="4"/>
      <c r="H71" s="4"/>
      <c r="I71" s="7"/>
      <c r="J71" s="4"/>
      <c r="K71" s="4"/>
      <c r="L71" s="4"/>
      <c r="M71" s="4"/>
      <c r="N71" s="4"/>
      <c r="O71" s="4"/>
      <c r="P71" s="4"/>
      <c r="Q71" s="4"/>
      <c r="R71" s="7"/>
    </row>
    <row r="72" spans="1:18" s="1" customFormat="1" ht="20.25">
      <c r="A72" s="4"/>
      <c r="B72" s="7"/>
      <c r="C72" s="4" t="s">
        <v>71</v>
      </c>
      <c r="D72" s="4"/>
      <c r="E72" s="4"/>
      <c r="F72" s="4"/>
      <c r="G72" s="4"/>
      <c r="H72" s="4"/>
      <c r="I72" s="7"/>
      <c r="J72" s="4"/>
      <c r="K72" s="4"/>
      <c r="L72" s="4"/>
      <c r="M72" s="4"/>
      <c r="N72" s="4"/>
      <c r="O72" s="4"/>
      <c r="P72" s="4"/>
      <c r="Q72" s="4"/>
      <c r="R72" s="7"/>
    </row>
    <row r="73" spans="1:18" s="1" customFormat="1" ht="20.25">
      <c r="A73" s="4"/>
      <c r="B73" s="7"/>
      <c r="C73" s="4" t="s">
        <v>72</v>
      </c>
      <c r="D73" s="4"/>
      <c r="E73" s="4"/>
      <c r="F73" s="4"/>
      <c r="G73" s="4"/>
      <c r="H73" s="4"/>
      <c r="I73" s="7"/>
      <c r="J73" s="4"/>
      <c r="K73" s="4"/>
      <c r="L73" s="4"/>
      <c r="M73" s="4"/>
      <c r="N73" s="4"/>
      <c r="O73" s="4"/>
      <c r="P73" s="4"/>
      <c r="Q73" s="4"/>
      <c r="R73" s="7"/>
    </row>
    <row r="74" spans="1:18" s="1" customFormat="1" ht="20.25">
      <c r="A74" s="4"/>
      <c r="B74" s="7"/>
      <c r="C74" s="4" t="s">
        <v>73</v>
      </c>
      <c r="D74" s="4"/>
      <c r="E74" s="4"/>
      <c r="F74" s="4"/>
      <c r="G74" s="4"/>
      <c r="H74" s="4"/>
      <c r="I74" s="7"/>
      <c r="J74" s="4"/>
      <c r="K74" s="4"/>
      <c r="L74" s="4"/>
      <c r="M74" s="4"/>
      <c r="N74" s="4"/>
      <c r="O74" s="4"/>
      <c r="P74" s="4"/>
      <c r="Q74" s="4"/>
      <c r="R74" s="7"/>
    </row>
    <row r="75" spans="1:18" s="1" customFormat="1" ht="20.25">
      <c r="A75" s="4"/>
      <c r="B75" s="7"/>
      <c r="C75" s="4" t="s">
        <v>74</v>
      </c>
      <c r="D75" s="4"/>
      <c r="E75" s="4"/>
      <c r="F75" s="4"/>
      <c r="G75" s="4"/>
      <c r="H75" s="4"/>
      <c r="I75" s="7"/>
      <c r="J75" s="4"/>
      <c r="K75" s="4"/>
      <c r="L75" s="4"/>
      <c r="M75" s="4"/>
      <c r="N75" s="4"/>
      <c r="O75" s="4"/>
      <c r="P75" s="4"/>
      <c r="Q75" s="4"/>
      <c r="R75" s="7"/>
    </row>
    <row r="76" spans="1:18" s="1" customFormat="1" ht="20.25">
      <c r="A76" s="5"/>
      <c r="B76" s="8"/>
      <c r="C76" s="5"/>
      <c r="D76" s="5"/>
      <c r="E76" s="5"/>
      <c r="F76" s="5"/>
      <c r="G76" s="5"/>
      <c r="H76" s="5"/>
      <c r="I76" s="8"/>
      <c r="J76" s="5"/>
      <c r="K76" s="5"/>
      <c r="L76" s="5"/>
      <c r="M76" s="5"/>
      <c r="N76" s="5"/>
      <c r="O76" s="5"/>
      <c r="P76" s="5"/>
      <c r="Q76" s="5"/>
      <c r="R76" s="8"/>
    </row>
    <row r="77" spans="1:18" s="1" customFormat="1" ht="20.25">
      <c r="A77" s="4">
        <v>4</v>
      </c>
      <c r="B77" s="7" t="s">
        <v>75</v>
      </c>
      <c r="C77" s="4" t="s">
        <v>78</v>
      </c>
      <c r="D77" s="6">
        <v>273300</v>
      </c>
      <c r="E77" s="4" t="s">
        <v>99</v>
      </c>
      <c r="F77" s="4" t="s">
        <v>40</v>
      </c>
      <c r="G77" s="4"/>
      <c r="H77" s="4"/>
      <c r="I77" s="7"/>
      <c r="J77" s="4"/>
      <c r="K77" s="4"/>
      <c r="L77" s="4"/>
      <c r="M77" s="4"/>
      <c r="N77" s="4"/>
      <c r="O77" s="4"/>
      <c r="P77" s="4"/>
      <c r="Q77" s="4"/>
      <c r="R77" s="7"/>
    </row>
    <row r="78" spans="1:18" s="1" customFormat="1" ht="20.25">
      <c r="A78" s="4"/>
      <c r="B78" s="7" t="s">
        <v>76</v>
      </c>
      <c r="C78" s="4" t="s">
        <v>79</v>
      </c>
      <c r="D78" s="4"/>
      <c r="E78" s="4"/>
      <c r="F78" s="4"/>
      <c r="G78" s="4"/>
      <c r="H78" s="4"/>
      <c r="I78" s="7"/>
      <c r="J78" s="4"/>
      <c r="K78" s="4"/>
      <c r="L78" s="4"/>
      <c r="M78" s="4"/>
      <c r="N78" s="4"/>
      <c r="O78" s="4"/>
      <c r="P78" s="4"/>
      <c r="Q78" s="4"/>
      <c r="R78" s="7"/>
    </row>
    <row r="79" spans="1:18" s="2" customFormat="1" ht="20.25">
      <c r="A79" s="4"/>
      <c r="B79" s="7" t="s">
        <v>77</v>
      </c>
      <c r="C79" s="4" t="s">
        <v>80</v>
      </c>
      <c r="D79" s="4"/>
      <c r="E79" s="4"/>
      <c r="F79" s="4"/>
      <c r="G79" s="4"/>
      <c r="H79" s="4"/>
      <c r="I79" s="7"/>
      <c r="J79" s="4"/>
      <c r="K79" s="4"/>
      <c r="L79" s="4"/>
      <c r="M79" s="4"/>
      <c r="N79" s="4"/>
      <c r="O79" s="4"/>
      <c r="P79" s="4"/>
      <c r="Q79" s="4"/>
      <c r="R79" s="7"/>
    </row>
    <row r="80" spans="1:18" s="2" customFormat="1" ht="20.25">
      <c r="A80" s="4"/>
      <c r="B80" s="7"/>
      <c r="C80" s="4" t="s">
        <v>81</v>
      </c>
      <c r="D80" s="4"/>
      <c r="E80" s="4"/>
      <c r="F80" s="4"/>
      <c r="G80" s="4"/>
      <c r="H80" s="4"/>
      <c r="I80" s="7"/>
      <c r="J80" s="4"/>
      <c r="K80" s="4"/>
      <c r="L80" s="4"/>
      <c r="M80" s="4"/>
      <c r="N80" s="4"/>
      <c r="O80" s="4"/>
      <c r="P80" s="4"/>
      <c r="Q80" s="4"/>
      <c r="R80" s="7"/>
    </row>
    <row r="81" spans="1:18" s="2" customFormat="1" ht="20.25">
      <c r="A81" s="4"/>
      <c r="B81" s="7"/>
      <c r="C81" s="4" t="s">
        <v>82</v>
      </c>
      <c r="D81" s="4"/>
      <c r="E81" s="4"/>
      <c r="F81" s="4"/>
      <c r="G81" s="4"/>
      <c r="H81" s="4"/>
      <c r="I81" s="7"/>
      <c r="J81" s="4"/>
      <c r="K81" s="4"/>
      <c r="L81" s="4"/>
      <c r="M81" s="4"/>
      <c r="N81" s="4"/>
      <c r="O81" s="4"/>
      <c r="P81" s="4"/>
      <c r="Q81" s="4"/>
      <c r="R81" s="7"/>
    </row>
    <row r="82" spans="1:18" s="2" customFormat="1" ht="20.25">
      <c r="A82" s="4"/>
      <c r="B82" s="7"/>
      <c r="C82" s="4" t="s">
        <v>83</v>
      </c>
      <c r="D82" s="4"/>
      <c r="E82" s="4"/>
      <c r="F82" s="4"/>
      <c r="G82" s="4"/>
      <c r="H82" s="4"/>
      <c r="I82" s="7"/>
      <c r="J82" s="4"/>
      <c r="K82" s="4"/>
      <c r="L82" s="4"/>
      <c r="M82" s="4"/>
      <c r="N82" s="4"/>
      <c r="O82" s="4"/>
      <c r="P82" s="4"/>
      <c r="Q82" s="4"/>
      <c r="R82" s="7"/>
    </row>
    <row r="83" spans="1:18" s="2" customFormat="1" ht="20.25">
      <c r="A83" s="4"/>
      <c r="B83" s="7"/>
      <c r="C83" s="4" t="s">
        <v>84</v>
      </c>
      <c r="D83" s="4"/>
      <c r="E83" s="4"/>
      <c r="F83" s="4"/>
      <c r="G83" s="4"/>
      <c r="H83" s="4"/>
      <c r="I83" s="7"/>
      <c r="J83" s="4"/>
      <c r="K83" s="4"/>
      <c r="L83" s="4"/>
      <c r="M83" s="4"/>
      <c r="N83" s="4"/>
      <c r="O83" s="4"/>
      <c r="P83" s="4"/>
      <c r="Q83" s="4"/>
      <c r="R83" s="7"/>
    </row>
    <row r="84" spans="1:18" s="2" customFormat="1" ht="20.25">
      <c r="A84" s="5"/>
      <c r="B84" s="8"/>
      <c r="C84" s="5" t="s">
        <v>85</v>
      </c>
      <c r="D84" s="5"/>
      <c r="E84" s="5"/>
      <c r="F84" s="5"/>
      <c r="G84" s="5"/>
      <c r="H84" s="5"/>
      <c r="I84" s="8"/>
      <c r="J84" s="5"/>
      <c r="K84" s="5"/>
      <c r="L84" s="5"/>
      <c r="M84" s="5"/>
      <c r="N84" s="5"/>
      <c r="O84" s="5"/>
      <c r="P84" s="5"/>
      <c r="Q84" s="5"/>
      <c r="R84" s="8"/>
    </row>
    <row r="85" spans="1:18" s="2" customFormat="1" ht="20.25">
      <c r="E85" s="16" t="s">
        <v>187</v>
      </c>
    </row>
    <row r="86" spans="1:18" s="2" customFormat="1" ht="20.25">
      <c r="E86" s="16"/>
    </row>
    <row r="87" spans="1:18" s="2" customFormat="1" ht="20.25">
      <c r="A87" s="2" t="s">
        <v>4</v>
      </c>
    </row>
    <row r="88" spans="1:18" s="2" customFormat="1" ht="20.25">
      <c r="A88" s="2" t="s">
        <v>221</v>
      </c>
    </row>
    <row r="89" spans="1:18" s="2" customFormat="1" ht="20.25" customHeight="1">
      <c r="A89" s="219" t="s">
        <v>5</v>
      </c>
      <c r="B89" s="214" t="s">
        <v>6</v>
      </c>
      <c r="C89" s="214" t="s">
        <v>7</v>
      </c>
      <c r="D89" s="214" t="s">
        <v>8</v>
      </c>
      <c r="E89" s="221" t="s">
        <v>9</v>
      </c>
      <c r="F89" s="214" t="s">
        <v>10</v>
      </c>
      <c r="G89" s="216" t="s">
        <v>11</v>
      </c>
      <c r="H89" s="217"/>
      <c r="I89" s="218"/>
      <c r="J89" s="216" t="s">
        <v>15</v>
      </c>
      <c r="K89" s="217"/>
      <c r="L89" s="217"/>
      <c r="M89" s="217"/>
      <c r="N89" s="217"/>
      <c r="O89" s="217"/>
      <c r="P89" s="217"/>
      <c r="Q89" s="217"/>
      <c r="R89" s="218"/>
    </row>
    <row r="90" spans="1:18" s="2" customFormat="1" ht="20.25">
      <c r="A90" s="226"/>
      <c r="B90" s="225"/>
      <c r="C90" s="225"/>
      <c r="D90" s="225"/>
      <c r="E90" s="227"/>
      <c r="F90" s="225"/>
      <c r="G90" s="10" t="s">
        <v>12</v>
      </c>
      <c r="H90" s="10" t="s">
        <v>13</v>
      </c>
      <c r="I90" s="8" t="s">
        <v>14</v>
      </c>
      <c r="J90" s="10" t="s">
        <v>16</v>
      </c>
      <c r="K90" s="10" t="s">
        <v>17</v>
      </c>
      <c r="L90" s="10" t="s">
        <v>18</v>
      </c>
      <c r="M90" s="10" t="s">
        <v>19</v>
      </c>
      <c r="N90" s="10" t="s">
        <v>20</v>
      </c>
      <c r="O90" s="10" t="s">
        <v>21</v>
      </c>
      <c r="P90" s="10" t="s">
        <v>22</v>
      </c>
      <c r="Q90" s="10" t="s">
        <v>23</v>
      </c>
      <c r="R90" s="8" t="s">
        <v>24</v>
      </c>
    </row>
    <row r="91" spans="1:18" s="2" customFormat="1" ht="20.25">
      <c r="A91" s="9"/>
      <c r="B91" s="9"/>
      <c r="C91" s="9" t="s">
        <v>86</v>
      </c>
      <c r="D91" s="9"/>
      <c r="E91" s="9"/>
      <c r="F91" s="9"/>
      <c r="G91" s="9"/>
      <c r="H91" s="9"/>
      <c r="I91" s="14"/>
      <c r="J91" s="9"/>
      <c r="K91" s="9"/>
      <c r="L91" s="9"/>
      <c r="M91" s="9"/>
      <c r="N91" s="9"/>
      <c r="O91" s="9"/>
      <c r="P91" s="9"/>
      <c r="Q91" s="9"/>
      <c r="R91" s="14"/>
    </row>
    <row r="92" spans="1:18" s="2" customFormat="1" ht="20.25">
      <c r="A92" s="4"/>
      <c r="B92" s="4"/>
      <c r="C92" s="4" t="s">
        <v>87</v>
      </c>
      <c r="D92" s="4"/>
      <c r="E92" s="4"/>
      <c r="F92" s="4"/>
      <c r="G92" s="4"/>
      <c r="H92" s="4"/>
      <c r="I92" s="7"/>
      <c r="J92" s="4"/>
      <c r="K92" s="4"/>
      <c r="L92" s="4"/>
      <c r="M92" s="4"/>
      <c r="N92" s="4"/>
      <c r="O92" s="4"/>
      <c r="P92" s="4"/>
      <c r="Q92" s="4"/>
      <c r="R92" s="7"/>
    </row>
    <row r="93" spans="1:18" s="2" customFormat="1" ht="20.25">
      <c r="A93" s="5"/>
      <c r="B93" s="5"/>
      <c r="C93" s="5"/>
      <c r="D93" s="5"/>
      <c r="E93" s="5"/>
      <c r="F93" s="5"/>
      <c r="G93" s="5"/>
      <c r="H93" s="5"/>
      <c r="I93" s="8"/>
      <c r="J93" s="5"/>
      <c r="K93" s="5"/>
      <c r="L93" s="5"/>
      <c r="M93" s="5"/>
      <c r="N93" s="5"/>
      <c r="O93" s="5"/>
      <c r="P93" s="5"/>
      <c r="Q93" s="5"/>
      <c r="R93" s="8"/>
    </row>
    <row r="94" spans="1:18" s="2" customFormat="1" ht="20.25">
      <c r="A94" s="9">
        <v>5</v>
      </c>
      <c r="B94" s="9" t="s">
        <v>88</v>
      </c>
      <c r="C94" s="9" t="s">
        <v>92</v>
      </c>
      <c r="D94" s="13">
        <v>400000</v>
      </c>
      <c r="E94" s="9" t="s">
        <v>100</v>
      </c>
      <c r="F94" s="9" t="s">
        <v>40</v>
      </c>
      <c r="G94" s="9"/>
      <c r="H94" s="9"/>
      <c r="I94" s="14"/>
      <c r="J94" s="9"/>
      <c r="K94" s="9"/>
      <c r="L94" s="9"/>
      <c r="M94" s="9"/>
      <c r="N94" s="9"/>
      <c r="O94" s="9"/>
      <c r="P94" s="9"/>
      <c r="Q94" s="9"/>
      <c r="R94" s="14"/>
    </row>
    <row r="95" spans="1:18" s="2" customFormat="1" ht="20.25">
      <c r="A95" s="4"/>
      <c r="B95" s="4" t="s">
        <v>89</v>
      </c>
      <c r="C95" s="4" t="s">
        <v>93</v>
      </c>
      <c r="D95" s="4"/>
      <c r="E95" s="4"/>
      <c r="F95" s="4"/>
      <c r="G95" s="4"/>
      <c r="H95" s="4"/>
      <c r="I95" s="7"/>
      <c r="J95" s="4"/>
      <c r="K95" s="4"/>
      <c r="L95" s="4"/>
      <c r="M95" s="4"/>
      <c r="N95" s="4"/>
      <c r="O95" s="4"/>
      <c r="P95" s="4"/>
      <c r="Q95" s="4"/>
      <c r="R95" s="7"/>
    </row>
    <row r="96" spans="1:18" s="2" customFormat="1" ht="20.25">
      <c r="A96" s="4"/>
      <c r="B96" s="4" t="s">
        <v>90</v>
      </c>
      <c r="C96" s="4" t="s">
        <v>94</v>
      </c>
      <c r="D96" s="4"/>
      <c r="E96" s="4"/>
      <c r="F96" s="4"/>
      <c r="G96" s="4"/>
      <c r="H96" s="4"/>
      <c r="I96" s="7"/>
      <c r="J96" s="4"/>
      <c r="K96" s="4"/>
      <c r="L96" s="4"/>
      <c r="M96" s="4"/>
      <c r="N96" s="4"/>
      <c r="O96" s="4"/>
      <c r="P96" s="4"/>
      <c r="Q96" s="4"/>
      <c r="R96" s="7"/>
    </row>
    <row r="97" spans="1:18" s="2" customFormat="1" ht="20.25">
      <c r="A97" s="4"/>
      <c r="B97" s="4" t="s">
        <v>91</v>
      </c>
      <c r="C97" s="4" t="s">
        <v>95</v>
      </c>
      <c r="D97" s="4"/>
      <c r="E97" s="4"/>
      <c r="F97" s="4"/>
      <c r="G97" s="4"/>
      <c r="H97" s="4"/>
      <c r="I97" s="7"/>
      <c r="J97" s="4"/>
      <c r="K97" s="4"/>
      <c r="L97" s="4"/>
      <c r="M97" s="4"/>
      <c r="N97" s="4"/>
      <c r="O97" s="4"/>
      <c r="P97" s="4"/>
      <c r="Q97" s="4"/>
      <c r="R97" s="7"/>
    </row>
    <row r="98" spans="1:18" s="2" customFormat="1" ht="20.25">
      <c r="A98" s="4"/>
      <c r="B98" s="4"/>
      <c r="C98" s="4" t="s">
        <v>96</v>
      </c>
      <c r="D98" s="4"/>
      <c r="E98" s="4"/>
      <c r="F98" s="4"/>
      <c r="G98" s="4"/>
      <c r="H98" s="4"/>
      <c r="I98" s="7"/>
      <c r="J98" s="4"/>
      <c r="K98" s="4"/>
      <c r="L98" s="4"/>
      <c r="M98" s="4"/>
      <c r="N98" s="4"/>
      <c r="O98" s="4"/>
      <c r="P98" s="4"/>
      <c r="Q98" s="4"/>
      <c r="R98" s="7"/>
    </row>
    <row r="99" spans="1:18" s="2" customFormat="1" ht="20.25">
      <c r="A99" s="4"/>
      <c r="B99" s="4"/>
      <c r="C99" s="4" t="s">
        <v>97</v>
      </c>
      <c r="D99" s="4"/>
      <c r="E99" s="4"/>
      <c r="F99" s="4"/>
      <c r="G99" s="4"/>
      <c r="H99" s="4"/>
      <c r="I99" s="7"/>
      <c r="J99" s="4"/>
      <c r="K99" s="4"/>
      <c r="L99" s="4"/>
      <c r="M99" s="4"/>
      <c r="N99" s="4"/>
      <c r="O99" s="4"/>
      <c r="P99" s="4"/>
      <c r="Q99" s="4"/>
      <c r="R99" s="7"/>
    </row>
    <row r="100" spans="1:18" s="2" customFormat="1" ht="20.25">
      <c r="A100" s="4"/>
      <c r="B100" s="4"/>
      <c r="C100" s="4" t="s">
        <v>98</v>
      </c>
      <c r="D100" s="4"/>
      <c r="E100" s="4"/>
      <c r="F100" s="4"/>
      <c r="G100" s="4"/>
      <c r="H100" s="4"/>
      <c r="I100" s="7"/>
      <c r="J100" s="4"/>
      <c r="K100" s="4"/>
      <c r="L100" s="4"/>
      <c r="M100" s="4"/>
      <c r="N100" s="4"/>
      <c r="O100" s="4"/>
      <c r="P100" s="4"/>
      <c r="Q100" s="4"/>
      <c r="R100" s="7"/>
    </row>
    <row r="101" spans="1:18" s="2" customFormat="1" ht="20.25">
      <c r="A101" s="5"/>
      <c r="B101" s="5"/>
      <c r="C101" s="5"/>
      <c r="D101" s="5"/>
      <c r="E101" s="5"/>
      <c r="F101" s="5"/>
      <c r="G101" s="5"/>
      <c r="H101" s="5"/>
      <c r="I101" s="8"/>
      <c r="J101" s="5"/>
      <c r="K101" s="5"/>
      <c r="L101" s="5"/>
      <c r="M101" s="5"/>
      <c r="N101" s="5"/>
      <c r="O101" s="5"/>
      <c r="P101" s="5"/>
      <c r="Q101" s="5"/>
      <c r="R101" s="8"/>
    </row>
    <row r="102" spans="1:18" s="2" customFormat="1" ht="20.25">
      <c r="A102" s="4">
        <v>6</v>
      </c>
      <c r="B102" s="4" t="s">
        <v>101</v>
      </c>
      <c r="C102" s="4" t="s">
        <v>103</v>
      </c>
      <c r="D102" s="6">
        <v>368200</v>
      </c>
      <c r="E102" s="4" t="s">
        <v>114</v>
      </c>
      <c r="F102" s="4" t="s">
        <v>40</v>
      </c>
      <c r="G102" s="4"/>
      <c r="H102" s="4"/>
      <c r="I102" s="7"/>
      <c r="J102" s="4"/>
      <c r="K102" s="4"/>
      <c r="L102" s="4"/>
      <c r="M102" s="4"/>
      <c r="N102" s="4"/>
      <c r="O102" s="4"/>
      <c r="P102" s="4"/>
      <c r="Q102" s="4"/>
      <c r="R102" s="7"/>
    </row>
    <row r="103" spans="1:18" s="2" customFormat="1" ht="20.25">
      <c r="A103" s="4"/>
      <c r="B103" s="4" t="s">
        <v>102</v>
      </c>
      <c r="C103" s="4" t="s">
        <v>104</v>
      </c>
      <c r="D103" s="4"/>
      <c r="E103" s="4"/>
      <c r="F103" s="4"/>
      <c r="G103" s="4"/>
      <c r="H103" s="4"/>
      <c r="I103" s="7"/>
      <c r="J103" s="4"/>
      <c r="K103" s="4"/>
      <c r="L103" s="4"/>
      <c r="M103" s="4"/>
      <c r="N103" s="4"/>
      <c r="O103" s="4"/>
      <c r="P103" s="4"/>
      <c r="Q103" s="4"/>
      <c r="R103" s="7"/>
    </row>
    <row r="104" spans="1:18" s="2" customFormat="1" ht="20.25">
      <c r="A104" s="4"/>
      <c r="B104" s="4"/>
      <c r="C104" s="4" t="s">
        <v>105</v>
      </c>
      <c r="D104" s="4"/>
      <c r="E104" s="4"/>
      <c r="F104" s="4"/>
      <c r="G104" s="4"/>
      <c r="H104" s="4"/>
      <c r="I104" s="7"/>
      <c r="J104" s="4"/>
      <c r="K104" s="4"/>
      <c r="L104" s="4"/>
      <c r="M104" s="4"/>
      <c r="N104" s="4"/>
      <c r="O104" s="4"/>
      <c r="P104" s="4"/>
      <c r="Q104" s="4"/>
      <c r="R104" s="7"/>
    </row>
    <row r="105" spans="1:18" s="2" customFormat="1" ht="20.25">
      <c r="A105" s="4"/>
      <c r="B105" s="4"/>
      <c r="C105" s="4" t="s">
        <v>106</v>
      </c>
      <c r="D105" s="4"/>
      <c r="E105" s="4"/>
      <c r="F105" s="4"/>
      <c r="G105" s="4"/>
      <c r="H105" s="4"/>
      <c r="I105" s="7"/>
      <c r="J105" s="4"/>
      <c r="K105" s="4"/>
      <c r="L105" s="4"/>
      <c r="M105" s="4"/>
      <c r="N105" s="4"/>
      <c r="O105" s="4"/>
      <c r="P105" s="4"/>
      <c r="Q105" s="4"/>
      <c r="R105" s="7"/>
    </row>
    <row r="106" spans="1:18" s="2" customFormat="1" ht="20.25">
      <c r="A106" s="4"/>
      <c r="B106" s="4"/>
      <c r="C106" s="4" t="s">
        <v>107</v>
      </c>
      <c r="D106" s="4"/>
      <c r="E106" s="4"/>
      <c r="F106" s="4"/>
      <c r="G106" s="4"/>
      <c r="H106" s="4"/>
      <c r="I106" s="7"/>
      <c r="J106" s="4"/>
      <c r="K106" s="4"/>
      <c r="L106" s="4"/>
      <c r="M106" s="4"/>
      <c r="N106" s="4"/>
      <c r="O106" s="4"/>
      <c r="P106" s="4"/>
      <c r="Q106" s="4"/>
      <c r="R106" s="7"/>
    </row>
    <row r="107" spans="1:18" s="2" customFormat="1" ht="20.25">
      <c r="A107" s="4"/>
      <c r="B107" s="4"/>
      <c r="C107" s="4" t="s">
        <v>108</v>
      </c>
      <c r="D107" s="4"/>
      <c r="E107" s="4"/>
      <c r="F107" s="4"/>
      <c r="G107" s="4"/>
      <c r="H107" s="4"/>
      <c r="I107" s="7"/>
      <c r="J107" s="4"/>
      <c r="K107" s="4"/>
      <c r="L107" s="4"/>
      <c r="M107" s="4"/>
      <c r="N107" s="4"/>
      <c r="O107" s="4"/>
      <c r="P107" s="4"/>
      <c r="Q107" s="4"/>
      <c r="R107" s="7"/>
    </row>
    <row r="108" spans="1:18" s="2" customFormat="1" ht="20.25">
      <c r="A108" s="4"/>
      <c r="B108" s="4"/>
      <c r="C108" s="4" t="s">
        <v>109</v>
      </c>
      <c r="D108" s="4"/>
      <c r="E108" s="4"/>
      <c r="F108" s="4"/>
      <c r="G108" s="4"/>
      <c r="H108" s="4"/>
      <c r="I108" s="7"/>
      <c r="J108" s="4"/>
      <c r="K108" s="4"/>
      <c r="L108" s="4"/>
      <c r="M108" s="4"/>
      <c r="N108" s="4"/>
      <c r="O108" s="4"/>
      <c r="P108" s="4"/>
      <c r="Q108" s="4"/>
      <c r="R108" s="7"/>
    </row>
    <row r="109" spans="1:18" s="2" customFormat="1" ht="20.25">
      <c r="A109" s="4"/>
      <c r="B109" s="4"/>
      <c r="C109" s="4" t="s">
        <v>110</v>
      </c>
      <c r="D109" s="4"/>
      <c r="E109" s="4"/>
      <c r="F109" s="4"/>
      <c r="G109" s="4"/>
      <c r="H109" s="4"/>
      <c r="I109" s="7"/>
      <c r="J109" s="4"/>
      <c r="K109" s="4"/>
      <c r="L109" s="4"/>
      <c r="M109" s="4"/>
      <c r="N109" s="4"/>
      <c r="O109" s="4"/>
      <c r="P109" s="4"/>
      <c r="Q109" s="4"/>
      <c r="R109" s="7"/>
    </row>
    <row r="110" spans="1:18" s="2" customFormat="1" ht="20.25">
      <c r="A110" s="4"/>
      <c r="B110" s="4"/>
      <c r="C110" s="4" t="s">
        <v>111</v>
      </c>
      <c r="D110" s="4"/>
      <c r="E110" s="4"/>
      <c r="F110" s="4"/>
      <c r="G110" s="4"/>
      <c r="H110" s="4"/>
      <c r="I110" s="7"/>
      <c r="J110" s="4"/>
      <c r="K110" s="4"/>
      <c r="L110" s="4"/>
      <c r="M110" s="4"/>
      <c r="N110" s="4"/>
      <c r="O110" s="4"/>
      <c r="P110" s="4"/>
      <c r="Q110" s="4"/>
      <c r="R110" s="7"/>
    </row>
    <row r="111" spans="1:18" s="2" customFormat="1" ht="20.25">
      <c r="A111" s="4"/>
      <c r="B111" s="4"/>
      <c r="C111" s="4" t="s">
        <v>112</v>
      </c>
      <c r="D111" s="4"/>
      <c r="E111" s="4"/>
      <c r="F111" s="4"/>
      <c r="G111" s="4"/>
      <c r="H111" s="4"/>
      <c r="I111" s="7"/>
      <c r="J111" s="4"/>
      <c r="K111" s="4"/>
      <c r="L111" s="4"/>
      <c r="M111" s="4"/>
      <c r="N111" s="4"/>
      <c r="O111" s="4"/>
      <c r="P111" s="4"/>
      <c r="Q111" s="4"/>
      <c r="R111" s="7"/>
    </row>
    <row r="112" spans="1:18" s="2" customFormat="1" ht="20.25">
      <c r="A112" s="4"/>
      <c r="B112" s="4"/>
      <c r="C112" s="4" t="s">
        <v>113</v>
      </c>
      <c r="D112" s="4"/>
      <c r="E112" s="4"/>
      <c r="F112" s="4"/>
      <c r="G112" s="4"/>
      <c r="H112" s="4"/>
      <c r="I112" s="7"/>
      <c r="J112" s="4"/>
      <c r="K112" s="4"/>
      <c r="L112" s="4"/>
      <c r="M112" s="4"/>
      <c r="N112" s="4"/>
      <c r="O112" s="4"/>
      <c r="P112" s="4"/>
      <c r="Q112" s="4"/>
      <c r="R112" s="7"/>
    </row>
    <row r="113" spans="1:18" s="2" customFormat="1" ht="20.25">
      <c r="A113" s="5"/>
      <c r="B113" s="5"/>
      <c r="C113" s="5"/>
      <c r="D113" s="5"/>
      <c r="E113" s="5"/>
      <c r="F113" s="5"/>
      <c r="G113" s="5"/>
      <c r="H113" s="5"/>
      <c r="I113" s="8"/>
      <c r="J113" s="5"/>
      <c r="K113" s="5"/>
      <c r="L113" s="5"/>
      <c r="M113" s="5"/>
      <c r="N113" s="5"/>
      <c r="O113" s="5"/>
      <c r="P113" s="5"/>
      <c r="Q113" s="5"/>
      <c r="R113" s="8"/>
    </row>
    <row r="114" spans="1:18" s="2" customFormat="1" ht="20.25">
      <c r="E114" s="16" t="s">
        <v>188</v>
      </c>
    </row>
    <row r="115" spans="1:18" s="2" customFormat="1" ht="20.25">
      <c r="E115" s="16"/>
    </row>
    <row r="116" spans="1:18" s="2" customFormat="1" ht="20.25">
      <c r="A116" s="2" t="s">
        <v>4</v>
      </c>
    </row>
    <row r="117" spans="1:18" s="2" customFormat="1" ht="20.25">
      <c r="A117" s="2" t="s">
        <v>221</v>
      </c>
    </row>
    <row r="118" spans="1:18" s="2" customFormat="1" ht="20.25" customHeight="1">
      <c r="A118" s="219" t="s">
        <v>5</v>
      </c>
      <c r="B118" s="214" t="s">
        <v>6</v>
      </c>
      <c r="C118" s="214" t="s">
        <v>7</v>
      </c>
      <c r="D118" s="214" t="s">
        <v>8</v>
      </c>
      <c r="E118" s="221" t="s">
        <v>9</v>
      </c>
      <c r="F118" s="214" t="s">
        <v>10</v>
      </c>
      <c r="G118" s="216" t="s">
        <v>11</v>
      </c>
      <c r="H118" s="217"/>
      <c r="I118" s="217"/>
      <c r="J118" s="217" t="s">
        <v>15</v>
      </c>
      <c r="K118" s="217"/>
      <c r="L118" s="217"/>
      <c r="M118" s="217"/>
      <c r="N118" s="217"/>
      <c r="O118" s="217"/>
      <c r="P118" s="217"/>
      <c r="Q118" s="217"/>
      <c r="R118" s="218"/>
    </row>
    <row r="119" spans="1:18" s="2" customFormat="1" ht="20.25">
      <c r="A119" s="226"/>
      <c r="B119" s="225"/>
      <c r="C119" s="225"/>
      <c r="D119" s="225"/>
      <c r="E119" s="227"/>
      <c r="F119" s="225"/>
      <c r="G119" s="10" t="s">
        <v>12</v>
      </c>
      <c r="H119" s="10" t="s">
        <v>13</v>
      </c>
      <c r="I119" s="10" t="s">
        <v>14</v>
      </c>
      <c r="J119" s="10" t="s">
        <v>16</v>
      </c>
      <c r="K119" s="10" t="s">
        <v>17</v>
      </c>
      <c r="L119" s="10" t="s">
        <v>18</v>
      </c>
      <c r="M119" s="10" t="s">
        <v>19</v>
      </c>
      <c r="N119" s="10" t="s">
        <v>20</v>
      </c>
      <c r="O119" s="10" t="s">
        <v>21</v>
      </c>
      <c r="P119" s="10" t="s">
        <v>22</v>
      </c>
      <c r="Q119" s="10" t="s">
        <v>23</v>
      </c>
      <c r="R119" s="8" t="s">
        <v>24</v>
      </c>
    </row>
    <row r="120" spans="1:18" s="2" customFormat="1" ht="20.25">
      <c r="A120" s="9">
        <v>7</v>
      </c>
      <c r="B120" s="9" t="s">
        <v>115</v>
      </c>
      <c r="C120" s="9" t="s">
        <v>117</v>
      </c>
      <c r="D120" s="13">
        <v>389000</v>
      </c>
      <c r="E120" s="9" t="s">
        <v>114</v>
      </c>
      <c r="F120" s="9" t="s">
        <v>40</v>
      </c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14"/>
    </row>
    <row r="121" spans="1:18" s="2" customFormat="1" ht="20.25">
      <c r="A121" s="4"/>
      <c r="B121" s="4" t="s">
        <v>116</v>
      </c>
      <c r="C121" s="4" t="s">
        <v>118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7"/>
    </row>
    <row r="122" spans="1:18" s="2" customFormat="1" ht="20.25">
      <c r="A122" s="4"/>
      <c r="B122" s="4" t="s">
        <v>114</v>
      </c>
      <c r="C122" s="4" t="s">
        <v>119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7"/>
    </row>
    <row r="123" spans="1:18" s="2" customFormat="1" ht="20.25">
      <c r="A123" s="4"/>
      <c r="B123" s="4"/>
      <c r="C123" s="4" t="s">
        <v>120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7"/>
    </row>
    <row r="124" spans="1:18" s="2" customFormat="1" ht="20.25">
      <c r="A124" s="4"/>
      <c r="B124" s="4"/>
      <c r="C124" s="4" t="s">
        <v>87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7"/>
    </row>
    <row r="125" spans="1:18" s="2" customFormat="1" ht="2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8"/>
    </row>
    <row r="126" spans="1:18" s="2" customFormat="1" ht="20.25">
      <c r="A126" s="9">
        <v>8</v>
      </c>
      <c r="B126" s="9" t="s">
        <v>121</v>
      </c>
      <c r="C126" s="9" t="s">
        <v>124</v>
      </c>
      <c r="D126" s="13">
        <v>399000</v>
      </c>
      <c r="E126" s="9" t="s">
        <v>132</v>
      </c>
      <c r="F126" s="9" t="s">
        <v>40</v>
      </c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14"/>
    </row>
    <row r="127" spans="1:18" s="2" customFormat="1" ht="20.25">
      <c r="A127" s="4"/>
      <c r="B127" s="4" t="s">
        <v>122</v>
      </c>
      <c r="C127" s="4" t="s">
        <v>125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7"/>
    </row>
    <row r="128" spans="1:18" s="2" customFormat="1" ht="20.25">
      <c r="A128" s="4"/>
      <c r="B128" s="4" t="s">
        <v>123</v>
      </c>
      <c r="C128" s="4" t="s">
        <v>126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7"/>
    </row>
    <row r="129" spans="1:18" s="2" customFormat="1" ht="20.25">
      <c r="A129" s="4"/>
      <c r="B129" s="4"/>
      <c r="C129" s="4" t="s">
        <v>80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7"/>
    </row>
    <row r="130" spans="1:18" s="2" customFormat="1" ht="20.25">
      <c r="A130" s="4"/>
      <c r="B130" s="4"/>
      <c r="C130" s="4" t="s">
        <v>127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7"/>
    </row>
    <row r="131" spans="1:18" s="2" customFormat="1" ht="20.25">
      <c r="A131" s="4"/>
      <c r="B131" s="4"/>
      <c r="C131" s="4" t="s">
        <v>128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7"/>
    </row>
    <row r="132" spans="1:18" s="2" customFormat="1" ht="20.25">
      <c r="A132" s="4"/>
      <c r="B132" s="4"/>
      <c r="C132" s="4" t="s">
        <v>83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7"/>
    </row>
    <row r="133" spans="1:18" s="2" customFormat="1" ht="20.25">
      <c r="A133" s="4"/>
      <c r="B133" s="4"/>
      <c r="C133" s="4" t="s">
        <v>129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7"/>
    </row>
    <row r="134" spans="1:18" s="2" customFormat="1" ht="20.25">
      <c r="A134" s="4"/>
      <c r="B134" s="4"/>
      <c r="C134" s="4" t="s">
        <v>96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7"/>
    </row>
    <row r="135" spans="1:18" s="2" customFormat="1" ht="20.25">
      <c r="A135" s="4"/>
      <c r="B135" s="4"/>
      <c r="C135" s="4" t="s">
        <v>130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7"/>
    </row>
    <row r="136" spans="1:18" s="2" customFormat="1" ht="20.25">
      <c r="A136" s="4"/>
      <c r="B136" s="4"/>
      <c r="C136" s="4" t="s">
        <v>131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7"/>
    </row>
    <row r="137" spans="1:18" s="2" customFormat="1" ht="2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8"/>
    </row>
    <row r="138" spans="1:18" s="2" customFormat="1" ht="20.25">
      <c r="A138" s="4">
        <v>9</v>
      </c>
      <c r="B138" s="4" t="s">
        <v>133</v>
      </c>
      <c r="C138" s="4" t="s">
        <v>152</v>
      </c>
      <c r="D138" s="6">
        <v>398400</v>
      </c>
      <c r="E138" s="4" t="s">
        <v>138</v>
      </c>
      <c r="F138" s="4" t="s">
        <v>40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7"/>
    </row>
    <row r="139" spans="1:18" s="2" customFormat="1" ht="20.25">
      <c r="A139" s="4"/>
      <c r="B139" s="4" t="s">
        <v>134</v>
      </c>
      <c r="C139" s="4" t="s">
        <v>135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7"/>
    </row>
    <row r="140" spans="1:18" s="2" customFormat="1" ht="20.25">
      <c r="A140" s="4"/>
      <c r="B140" s="4"/>
      <c r="C140" s="4" t="s">
        <v>136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7"/>
    </row>
    <row r="141" spans="1:18" s="2" customFormat="1" ht="20.25">
      <c r="A141" s="4"/>
      <c r="B141" s="4"/>
      <c r="C141" s="4" t="s">
        <v>137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7"/>
    </row>
    <row r="142" spans="1:18" s="2" customFormat="1" ht="20.25">
      <c r="A142" s="5"/>
      <c r="B142" s="5"/>
      <c r="C142" s="5" t="s">
        <v>32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8"/>
    </row>
    <row r="143" spans="1:18" s="2" customFormat="1" ht="20.25">
      <c r="E143" s="16" t="s">
        <v>189</v>
      </c>
    </row>
    <row r="144" spans="1:18" s="2" customFormat="1" ht="20.25">
      <c r="E144" s="16"/>
    </row>
    <row r="145" spans="1:18" s="2" customFormat="1" ht="20.25">
      <c r="A145" s="2" t="s">
        <v>4</v>
      </c>
    </row>
    <row r="146" spans="1:18" s="2" customFormat="1" ht="20.25">
      <c r="A146" s="2" t="s">
        <v>221</v>
      </c>
    </row>
    <row r="147" spans="1:18" s="2" customFormat="1" ht="20.25" customHeight="1">
      <c r="A147" s="219" t="s">
        <v>5</v>
      </c>
      <c r="B147" s="214" t="s">
        <v>6</v>
      </c>
      <c r="C147" s="214" t="s">
        <v>7</v>
      </c>
      <c r="D147" s="214" t="s">
        <v>8</v>
      </c>
      <c r="E147" s="221" t="s">
        <v>9</v>
      </c>
      <c r="F147" s="214" t="s">
        <v>10</v>
      </c>
      <c r="G147" s="216" t="s">
        <v>11</v>
      </c>
      <c r="H147" s="217"/>
      <c r="I147" s="217"/>
      <c r="J147" s="216" t="s">
        <v>15</v>
      </c>
      <c r="K147" s="217"/>
      <c r="L147" s="217"/>
      <c r="M147" s="217"/>
      <c r="N147" s="217"/>
      <c r="O147" s="217"/>
      <c r="P147" s="217"/>
      <c r="Q147" s="217"/>
      <c r="R147" s="218"/>
    </row>
    <row r="148" spans="1:18" s="2" customFormat="1" ht="20.25">
      <c r="A148" s="226"/>
      <c r="B148" s="225"/>
      <c r="C148" s="225"/>
      <c r="D148" s="225"/>
      <c r="E148" s="227"/>
      <c r="F148" s="225"/>
      <c r="G148" s="10" t="s">
        <v>12</v>
      </c>
      <c r="H148" s="10" t="s">
        <v>13</v>
      </c>
      <c r="I148" s="11" t="s">
        <v>14</v>
      </c>
      <c r="J148" s="10" t="s">
        <v>16</v>
      </c>
      <c r="K148" s="10" t="s">
        <v>17</v>
      </c>
      <c r="L148" s="10" t="s">
        <v>18</v>
      </c>
      <c r="M148" s="10" t="s">
        <v>19</v>
      </c>
      <c r="N148" s="10" t="s">
        <v>20</v>
      </c>
      <c r="O148" s="10" t="s">
        <v>21</v>
      </c>
      <c r="P148" s="10" t="s">
        <v>22</v>
      </c>
      <c r="Q148" s="10" t="s">
        <v>23</v>
      </c>
      <c r="R148" s="8" t="s">
        <v>24</v>
      </c>
    </row>
    <row r="149" spans="1:18" s="2" customFormat="1" ht="20.25">
      <c r="A149" s="4"/>
      <c r="B149" s="4"/>
      <c r="C149" s="4" t="s">
        <v>33</v>
      </c>
      <c r="D149" s="4"/>
      <c r="E149" s="4"/>
      <c r="F149" s="4"/>
      <c r="G149" s="4"/>
      <c r="H149" s="4"/>
      <c r="I149" s="7"/>
      <c r="J149" s="4"/>
      <c r="K149" s="4"/>
      <c r="L149" s="4"/>
      <c r="M149" s="4"/>
      <c r="N149" s="4"/>
      <c r="O149" s="4"/>
      <c r="P149" s="4"/>
      <c r="Q149" s="4"/>
      <c r="R149" s="7"/>
    </row>
    <row r="150" spans="1:18" s="2" customFormat="1" ht="20.25">
      <c r="A150" s="4"/>
      <c r="B150" s="4"/>
      <c r="C150" s="4" t="s">
        <v>139</v>
      </c>
      <c r="D150" s="4"/>
      <c r="E150" s="4"/>
      <c r="F150" s="4"/>
      <c r="G150" s="4"/>
      <c r="H150" s="4"/>
      <c r="I150" s="7"/>
      <c r="J150" s="4"/>
      <c r="K150" s="4"/>
      <c r="L150" s="4"/>
      <c r="M150" s="4"/>
      <c r="N150" s="4"/>
      <c r="O150" s="4"/>
      <c r="P150" s="4"/>
      <c r="Q150" s="4"/>
      <c r="R150" s="7"/>
    </row>
    <row r="151" spans="1:18" s="2" customFormat="1" ht="20.25">
      <c r="A151" s="4"/>
      <c r="B151" s="4"/>
      <c r="C151" s="4" t="s">
        <v>140</v>
      </c>
      <c r="D151" s="4"/>
      <c r="E151" s="4"/>
      <c r="F151" s="4"/>
      <c r="G151" s="4"/>
      <c r="H151" s="4"/>
      <c r="I151" s="7"/>
      <c r="J151" s="4"/>
      <c r="K151" s="4"/>
      <c r="L151" s="4"/>
      <c r="M151" s="4"/>
      <c r="N151" s="4"/>
      <c r="O151" s="4"/>
      <c r="P151" s="4"/>
      <c r="Q151" s="4"/>
      <c r="R151" s="7"/>
    </row>
    <row r="152" spans="1:18" s="2" customFormat="1" ht="20.25">
      <c r="A152" s="4"/>
      <c r="B152" s="4"/>
      <c r="C152" s="4" t="s">
        <v>153</v>
      </c>
      <c r="D152" s="4"/>
      <c r="E152" s="4"/>
      <c r="F152" s="4"/>
      <c r="G152" s="4"/>
      <c r="H152" s="4"/>
      <c r="I152" s="7"/>
      <c r="J152" s="4"/>
      <c r="K152" s="4"/>
      <c r="L152" s="4"/>
      <c r="M152" s="4"/>
      <c r="N152" s="4"/>
      <c r="O152" s="4"/>
      <c r="P152" s="4"/>
      <c r="Q152" s="4"/>
      <c r="R152" s="7"/>
    </row>
    <row r="153" spans="1:18" s="2" customFormat="1" ht="20.25">
      <c r="A153" s="4"/>
      <c r="B153" s="4"/>
      <c r="C153" s="4" t="s">
        <v>141</v>
      </c>
      <c r="D153" s="4"/>
      <c r="E153" s="4"/>
      <c r="F153" s="4"/>
      <c r="G153" s="4"/>
      <c r="H153" s="4"/>
      <c r="I153" s="7"/>
      <c r="J153" s="4"/>
      <c r="K153" s="4"/>
      <c r="L153" s="4"/>
      <c r="M153" s="4"/>
      <c r="N153" s="4"/>
      <c r="O153" s="4"/>
      <c r="P153" s="4"/>
      <c r="Q153" s="4"/>
      <c r="R153" s="7"/>
    </row>
    <row r="154" spans="1:18" s="2" customFormat="1" ht="20.25">
      <c r="A154" s="4"/>
      <c r="B154" s="4"/>
      <c r="C154" s="4" t="s">
        <v>142</v>
      </c>
      <c r="D154" s="4"/>
      <c r="E154" s="4"/>
      <c r="F154" s="4"/>
      <c r="G154" s="4"/>
      <c r="H154" s="4"/>
      <c r="I154" s="7"/>
      <c r="J154" s="4"/>
      <c r="K154" s="4"/>
      <c r="L154" s="4"/>
      <c r="M154" s="4"/>
      <c r="N154" s="4"/>
      <c r="O154" s="4"/>
      <c r="P154" s="4"/>
      <c r="Q154" s="4"/>
      <c r="R154" s="7"/>
    </row>
    <row r="155" spans="1:18" s="2" customFormat="1" ht="20.25">
      <c r="A155" s="4"/>
      <c r="B155" s="4"/>
      <c r="C155" s="4" t="s">
        <v>143</v>
      </c>
      <c r="D155" s="4"/>
      <c r="E155" s="4"/>
      <c r="F155" s="4"/>
      <c r="G155" s="4"/>
      <c r="H155" s="4"/>
      <c r="I155" s="7"/>
      <c r="J155" s="4"/>
      <c r="K155" s="4"/>
      <c r="L155" s="4"/>
      <c r="M155" s="4"/>
      <c r="N155" s="4"/>
      <c r="O155" s="4"/>
      <c r="P155" s="4"/>
      <c r="Q155" s="4"/>
      <c r="R155" s="7"/>
    </row>
    <row r="156" spans="1:18" s="2" customFormat="1" ht="20.25">
      <c r="A156" s="4"/>
      <c r="B156" s="4"/>
      <c r="C156" s="4" t="s">
        <v>144</v>
      </c>
      <c r="D156" s="4"/>
      <c r="E156" s="4"/>
      <c r="F156" s="4"/>
      <c r="G156" s="4"/>
      <c r="H156" s="4"/>
      <c r="I156" s="7"/>
      <c r="J156" s="4"/>
      <c r="K156" s="4"/>
      <c r="L156" s="4"/>
      <c r="M156" s="4"/>
      <c r="N156" s="4"/>
      <c r="O156" s="4"/>
      <c r="P156" s="4"/>
      <c r="Q156" s="4"/>
      <c r="R156" s="7"/>
    </row>
    <row r="157" spans="1:18" s="2" customFormat="1" ht="20.25">
      <c r="A157" s="4"/>
      <c r="B157" s="4"/>
      <c r="C157" s="4" t="s">
        <v>145</v>
      </c>
      <c r="D157" s="4"/>
      <c r="E157" s="4"/>
      <c r="F157" s="4"/>
      <c r="G157" s="4"/>
      <c r="H157" s="4"/>
      <c r="I157" s="7"/>
      <c r="J157" s="4"/>
      <c r="K157" s="4"/>
      <c r="L157" s="4"/>
      <c r="M157" s="4"/>
      <c r="N157" s="4"/>
      <c r="O157" s="4"/>
      <c r="P157" s="4"/>
      <c r="Q157" s="4"/>
      <c r="R157" s="7"/>
    </row>
    <row r="158" spans="1:18" s="2" customFormat="1" ht="20.25">
      <c r="A158" s="4"/>
      <c r="B158" s="4"/>
      <c r="C158" s="4" t="s">
        <v>83</v>
      </c>
      <c r="D158" s="4"/>
      <c r="E158" s="4"/>
      <c r="F158" s="4"/>
      <c r="G158" s="4"/>
      <c r="H158" s="4"/>
      <c r="I158" s="7"/>
      <c r="J158" s="4"/>
      <c r="K158" s="4"/>
      <c r="L158" s="4"/>
      <c r="M158" s="4"/>
      <c r="N158" s="4"/>
      <c r="O158" s="4"/>
      <c r="P158" s="4"/>
      <c r="Q158" s="4"/>
      <c r="R158" s="7"/>
    </row>
    <row r="159" spans="1:18" s="2" customFormat="1" ht="20.25">
      <c r="A159" s="4"/>
      <c r="B159" s="4"/>
      <c r="C159" s="4" t="s">
        <v>146</v>
      </c>
      <c r="D159" s="4"/>
      <c r="E159" s="4"/>
      <c r="F159" s="4"/>
      <c r="G159" s="4"/>
      <c r="H159" s="4"/>
      <c r="I159" s="7"/>
      <c r="J159" s="4"/>
      <c r="K159" s="4"/>
      <c r="L159" s="4"/>
      <c r="M159" s="4"/>
      <c r="N159" s="4"/>
      <c r="O159" s="4"/>
      <c r="P159" s="4"/>
      <c r="Q159" s="4"/>
      <c r="R159" s="7"/>
    </row>
    <row r="160" spans="1:18" s="2" customFormat="1" ht="20.25">
      <c r="A160" s="4"/>
      <c r="B160" s="4"/>
      <c r="C160" s="4" t="s">
        <v>147</v>
      </c>
      <c r="D160" s="4"/>
      <c r="E160" s="4"/>
      <c r="F160" s="4"/>
      <c r="G160" s="4"/>
      <c r="H160" s="4"/>
      <c r="I160" s="7"/>
      <c r="J160" s="4"/>
      <c r="K160" s="4"/>
      <c r="L160" s="4"/>
      <c r="M160" s="4"/>
      <c r="N160" s="4"/>
      <c r="O160" s="4"/>
      <c r="P160" s="4"/>
      <c r="Q160" s="4"/>
      <c r="R160" s="7"/>
    </row>
    <row r="161" spans="1:18" s="2" customFormat="1" ht="20.25">
      <c r="A161" s="4"/>
      <c r="B161" s="4"/>
      <c r="C161" s="4" t="s">
        <v>154</v>
      </c>
      <c r="D161" s="4"/>
      <c r="E161" s="4"/>
      <c r="F161" s="4"/>
      <c r="G161" s="4"/>
      <c r="H161" s="4"/>
      <c r="I161" s="7"/>
      <c r="J161" s="4"/>
      <c r="K161" s="4"/>
      <c r="L161" s="4"/>
      <c r="M161" s="4"/>
      <c r="N161" s="4"/>
      <c r="O161" s="4"/>
      <c r="P161" s="4"/>
      <c r="Q161" s="4"/>
      <c r="R161" s="7"/>
    </row>
    <row r="162" spans="1:18" s="2" customFormat="1" ht="20.25">
      <c r="A162" s="4"/>
      <c r="B162" s="4"/>
      <c r="C162" s="4" t="s">
        <v>148</v>
      </c>
      <c r="D162" s="4"/>
      <c r="E162" s="4"/>
      <c r="F162" s="4"/>
      <c r="G162" s="4"/>
      <c r="H162" s="4"/>
      <c r="I162" s="7"/>
      <c r="J162" s="4"/>
      <c r="K162" s="4"/>
      <c r="L162" s="4"/>
      <c r="M162" s="4"/>
      <c r="N162" s="4"/>
      <c r="O162" s="4"/>
      <c r="P162" s="4"/>
      <c r="Q162" s="4"/>
      <c r="R162" s="7"/>
    </row>
    <row r="163" spans="1:18" s="2" customFormat="1" ht="20.25">
      <c r="A163" s="4"/>
      <c r="B163" s="4"/>
      <c r="C163" s="4" t="s">
        <v>149</v>
      </c>
      <c r="D163" s="4"/>
      <c r="E163" s="4"/>
      <c r="F163" s="4"/>
      <c r="G163" s="4"/>
      <c r="H163" s="4"/>
      <c r="I163" s="7"/>
      <c r="J163" s="4"/>
      <c r="K163" s="4"/>
      <c r="L163" s="4"/>
      <c r="M163" s="4"/>
      <c r="N163" s="4"/>
      <c r="O163" s="4"/>
      <c r="P163" s="4"/>
      <c r="Q163" s="4"/>
      <c r="R163" s="7"/>
    </row>
    <row r="164" spans="1:18" s="2" customFormat="1" ht="20.25">
      <c r="A164" s="4"/>
      <c r="B164" s="4"/>
      <c r="C164" s="4" t="s">
        <v>143</v>
      </c>
      <c r="D164" s="4"/>
      <c r="E164" s="4"/>
      <c r="F164" s="4"/>
      <c r="G164" s="4"/>
      <c r="H164" s="4"/>
      <c r="I164" s="7"/>
      <c r="J164" s="4"/>
      <c r="K164" s="4"/>
      <c r="L164" s="4"/>
      <c r="M164" s="4"/>
      <c r="N164" s="4"/>
      <c r="O164" s="4"/>
      <c r="P164" s="4"/>
      <c r="Q164" s="4"/>
      <c r="R164" s="7"/>
    </row>
    <row r="165" spans="1:18" s="2" customFormat="1" ht="20.25">
      <c r="A165" s="4"/>
      <c r="B165" s="4"/>
      <c r="C165" s="4" t="s">
        <v>150</v>
      </c>
      <c r="D165" s="4"/>
      <c r="E165" s="4"/>
      <c r="F165" s="4"/>
      <c r="G165" s="4"/>
      <c r="H165" s="4"/>
      <c r="I165" s="7"/>
      <c r="J165" s="4"/>
      <c r="K165" s="4"/>
      <c r="L165" s="4"/>
      <c r="M165" s="4"/>
      <c r="N165" s="4"/>
      <c r="O165" s="4"/>
      <c r="P165" s="4"/>
      <c r="Q165" s="4"/>
      <c r="R165" s="7"/>
    </row>
    <row r="166" spans="1:18" s="2" customFormat="1" ht="20.25">
      <c r="A166" s="4"/>
      <c r="B166" s="4"/>
      <c r="C166" s="4" t="s">
        <v>145</v>
      </c>
      <c r="D166" s="4"/>
      <c r="E166" s="4"/>
      <c r="F166" s="4"/>
      <c r="G166" s="4"/>
      <c r="H166" s="4"/>
      <c r="I166" s="7"/>
      <c r="J166" s="4"/>
      <c r="K166" s="4"/>
      <c r="L166" s="4"/>
      <c r="M166" s="4"/>
      <c r="N166" s="4"/>
      <c r="O166" s="4"/>
      <c r="P166" s="4"/>
      <c r="Q166" s="4"/>
      <c r="R166" s="7"/>
    </row>
    <row r="167" spans="1:18" s="2" customFormat="1" ht="20.25">
      <c r="A167" s="4"/>
      <c r="B167" s="4"/>
      <c r="C167" s="4" t="s">
        <v>83</v>
      </c>
      <c r="D167" s="4"/>
      <c r="E167" s="4"/>
      <c r="F167" s="4"/>
      <c r="G167" s="4"/>
      <c r="H167" s="4"/>
      <c r="I167" s="7"/>
      <c r="J167" s="4"/>
      <c r="K167" s="4"/>
      <c r="L167" s="4"/>
      <c r="M167" s="4"/>
      <c r="N167" s="4"/>
      <c r="O167" s="4"/>
      <c r="P167" s="4"/>
      <c r="Q167" s="4"/>
      <c r="R167" s="7"/>
    </row>
    <row r="168" spans="1:18" s="2" customFormat="1" ht="20.25">
      <c r="A168" s="4"/>
      <c r="B168" s="4"/>
      <c r="C168" s="4" t="s">
        <v>146</v>
      </c>
      <c r="D168" s="4"/>
      <c r="E168" s="4"/>
      <c r="F168" s="4"/>
      <c r="G168" s="4"/>
      <c r="H168" s="4"/>
      <c r="I168" s="7"/>
      <c r="J168" s="4"/>
      <c r="K168" s="4"/>
      <c r="L168" s="4"/>
      <c r="M168" s="4"/>
      <c r="N168" s="4"/>
      <c r="O168" s="4"/>
      <c r="P168" s="4"/>
      <c r="Q168" s="4"/>
      <c r="R168" s="7"/>
    </row>
    <row r="169" spans="1:18" s="2" customFormat="1" ht="20.25">
      <c r="A169" s="4"/>
      <c r="B169" s="4"/>
      <c r="C169" s="4" t="s">
        <v>151</v>
      </c>
      <c r="D169" s="4"/>
      <c r="E169" s="4"/>
      <c r="F169" s="4"/>
      <c r="G169" s="4"/>
      <c r="H169" s="4"/>
      <c r="I169" s="7"/>
      <c r="J169" s="4"/>
      <c r="K169" s="4"/>
      <c r="L169" s="4"/>
      <c r="M169" s="4"/>
      <c r="N169" s="4"/>
      <c r="O169" s="4"/>
      <c r="P169" s="4"/>
      <c r="Q169" s="4"/>
      <c r="R169" s="7"/>
    </row>
    <row r="170" spans="1:18" s="2" customFormat="1" ht="20.25">
      <c r="A170" s="4"/>
      <c r="B170" s="4"/>
      <c r="C170" s="4" t="s">
        <v>86</v>
      </c>
      <c r="D170" s="4"/>
      <c r="E170" s="4"/>
      <c r="F170" s="4"/>
      <c r="G170" s="4"/>
      <c r="H170" s="4"/>
      <c r="I170" s="7"/>
      <c r="J170" s="4"/>
      <c r="K170" s="4"/>
      <c r="L170" s="4"/>
      <c r="M170" s="4"/>
      <c r="N170" s="4"/>
      <c r="O170" s="4"/>
      <c r="P170" s="4"/>
      <c r="Q170" s="4"/>
      <c r="R170" s="7"/>
    </row>
    <row r="171" spans="1:18" s="2" customFormat="1" ht="20.25">
      <c r="A171" s="5"/>
      <c r="B171" s="5"/>
      <c r="C171" s="5" t="s">
        <v>87</v>
      </c>
      <c r="D171" s="5"/>
      <c r="E171" s="5"/>
      <c r="F171" s="5"/>
      <c r="G171" s="5"/>
      <c r="H171" s="5"/>
      <c r="I171" s="8"/>
      <c r="J171" s="5"/>
      <c r="K171" s="5"/>
      <c r="L171" s="5"/>
      <c r="M171" s="5"/>
      <c r="N171" s="5"/>
      <c r="O171" s="5"/>
      <c r="P171" s="5"/>
      <c r="Q171" s="5"/>
      <c r="R171" s="8"/>
    </row>
    <row r="172" spans="1:18" s="2" customFormat="1" ht="20.25">
      <c r="E172" s="16" t="s">
        <v>190</v>
      </c>
    </row>
    <row r="173" spans="1:18" s="2" customFormat="1" ht="20.25">
      <c r="E173" s="16"/>
    </row>
    <row r="174" spans="1:18" s="2" customFormat="1" ht="20.25">
      <c r="A174" s="2" t="s">
        <v>4</v>
      </c>
    </row>
    <row r="175" spans="1:18" s="2" customFormat="1" ht="20.25">
      <c r="A175" s="2" t="s">
        <v>221</v>
      </c>
    </row>
    <row r="176" spans="1:18" s="2" customFormat="1" ht="20.25">
      <c r="A176" s="219" t="s">
        <v>5</v>
      </c>
      <c r="B176" s="214" t="s">
        <v>6</v>
      </c>
      <c r="C176" s="214" t="s">
        <v>7</v>
      </c>
      <c r="D176" s="214" t="s">
        <v>8</v>
      </c>
      <c r="E176" s="221" t="s">
        <v>9</v>
      </c>
      <c r="F176" s="214" t="s">
        <v>10</v>
      </c>
      <c r="G176" s="216" t="s">
        <v>11</v>
      </c>
      <c r="H176" s="217"/>
      <c r="I176" s="218"/>
      <c r="J176" s="217" t="s">
        <v>15</v>
      </c>
      <c r="K176" s="217"/>
      <c r="L176" s="217"/>
      <c r="M176" s="217"/>
      <c r="N176" s="217"/>
      <c r="O176" s="217"/>
      <c r="P176" s="217"/>
      <c r="Q176" s="217"/>
      <c r="R176" s="218"/>
    </row>
    <row r="177" spans="1:18" s="2" customFormat="1" ht="20.25">
      <c r="A177" s="226"/>
      <c r="B177" s="225"/>
      <c r="C177" s="225"/>
      <c r="D177" s="225"/>
      <c r="E177" s="227"/>
      <c r="F177" s="225"/>
      <c r="G177" s="10" t="s">
        <v>12</v>
      </c>
      <c r="H177" s="10" t="s">
        <v>13</v>
      </c>
      <c r="I177" s="11" t="s">
        <v>14</v>
      </c>
      <c r="J177" s="10" t="s">
        <v>16</v>
      </c>
      <c r="K177" s="10" t="s">
        <v>17</v>
      </c>
      <c r="L177" s="10" t="s">
        <v>18</v>
      </c>
      <c r="M177" s="10" t="s">
        <v>19</v>
      </c>
      <c r="N177" s="10" t="s">
        <v>20</v>
      </c>
      <c r="O177" s="10" t="s">
        <v>21</v>
      </c>
      <c r="P177" s="10" t="s">
        <v>22</v>
      </c>
      <c r="Q177" s="10" t="s">
        <v>23</v>
      </c>
      <c r="R177" s="11" t="s">
        <v>24</v>
      </c>
    </row>
    <row r="178" spans="1:18" s="2" customFormat="1" ht="20.25">
      <c r="A178" s="9">
        <v>10</v>
      </c>
      <c r="B178" s="9" t="s">
        <v>155</v>
      </c>
      <c r="C178" s="9" t="s">
        <v>158</v>
      </c>
      <c r="D178" s="13">
        <v>399000</v>
      </c>
      <c r="E178" s="9" t="s">
        <v>164</v>
      </c>
      <c r="F178" s="9" t="s">
        <v>40</v>
      </c>
      <c r="G178" s="9"/>
      <c r="H178" s="9"/>
      <c r="I178" s="14"/>
      <c r="J178" s="9"/>
      <c r="K178" s="9"/>
      <c r="L178" s="9"/>
      <c r="M178" s="9"/>
      <c r="N178" s="9"/>
      <c r="O178" s="9"/>
      <c r="P178" s="9"/>
      <c r="Q178" s="9"/>
      <c r="R178" s="14"/>
    </row>
    <row r="179" spans="1:18" s="2" customFormat="1" ht="20.25">
      <c r="A179" s="4"/>
      <c r="B179" s="4" t="s">
        <v>156</v>
      </c>
      <c r="C179" s="4" t="s">
        <v>159</v>
      </c>
      <c r="D179" s="4"/>
      <c r="E179" s="4"/>
      <c r="F179" s="4"/>
      <c r="G179" s="4"/>
      <c r="H179" s="4"/>
      <c r="I179" s="7"/>
      <c r="J179" s="4"/>
      <c r="K179" s="4"/>
      <c r="L179" s="4"/>
      <c r="M179" s="4"/>
      <c r="N179" s="4"/>
      <c r="O179" s="4"/>
      <c r="P179" s="4"/>
      <c r="Q179" s="4"/>
      <c r="R179" s="7"/>
    </row>
    <row r="180" spans="1:18" s="2" customFormat="1" ht="20.25">
      <c r="A180" s="4"/>
      <c r="B180" s="4" t="s">
        <v>157</v>
      </c>
      <c r="C180" s="4" t="s">
        <v>160</v>
      </c>
      <c r="D180" s="4"/>
      <c r="E180" s="4"/>
      <c r="F180" s="4"/>
      <c r="G180" s="4"/>
      <c r="H180" s="4"/>
      <c r="I180" s="7"/>
      <c r="J180" s="4"/>
      <c r="K180" s="4"/>
      <c r="L180" s="4"/>
      <c r="M180" s="4"/>
      <c r="N180" s="4"/>
      <c r="O180" s="4"/>
      <c r="P180" s="4"/>
      <c r="Q180" s="4"/>
      <c r="R180" s="7"/>
    </row>
    <row r="181" spans="1:18" s="2" customFormat="1" ht="20.25">
      <c r="A181" s="4"/>
      <c r="B181" s="4"/>
      <c r="C181" s="4" t="s">
        <v>143</v>
      </c>
      <c r="D181" s="4"/>
      <c r="E181" s="4"/>
      <c r="F181" s="4"/>
      <c r="G181" s="4"/>
      <c r="H181" s="4"/>
      <c r="I181" s="7"/>
      <c r="J181" s="4"/>
      <c r="K181" s="4"/>
      <c r="L181" s="4"/>
      <c r="M181" s="4"/>
      <c r="N181" s="4"/>
      <c r="O181" s="4"/>
      <c r="P181" s="4"/>
      <c r="Q181" s="4"/>
      <c r="R181" s="7"/>
    </row>
    <row r="182" spans="1:18" s="2" customFormat="1" ht="20.25">
      <c r="A182" s="4"/>
      <c r="B182" s="4"/>
      <c r="C182" s="4" t="s">
        <v>161</v>
      </c>
      <c r="D182" s="4"/>
      <c r="E182" s="4"/>
      <c r="F182" s="4"/>
      <c r="G182" s="4"/>
      <c r="H182" s="4"/>
      <c r="I182" s="7"/>
      <c r="J182" s="4"/>
      <c r="K182" s="4"/>
      <c r="L182" s="4"/>
      <c r="M182" s="4"/>
      <c r="N182" s="4"/>
      <c r="O182" s="4"/>
      <c r="P182" s="4"/>
      <c r="Q182" s="4"/>
      <c r="R182" s="7"/>
    </row>
    <row r="183" spans="1:18" s="2" customFormat="1" ht="20.25">
      <c r="A183" s="4"/>
      <c r="B183" s="4"/>
      <c r="C183" s="4" t="s">
        <v>162</v>
      </c>
      <c r="D183" s="4"/>
      <c r="E183" s="4"/>
      <c r="F183" s="4"/>
      <c r="G183" s="4"/>
      <c r="H183" s="4"/>
      <c r="I183" s="7"/>
      <c r="J183" s="4"/>
      <c r="K183" s="4"/>
      <c r="L183" s="4"/>
      <c r="M183" s="4"/>
      <c r="N183" s="4"/>
      <c r="O183" s="4"/>
      <c r="P183" s="4"/>
      <c r="Q183" s="4"/>
      <c r="R183" s="7"/>
    </row>
    <row r="184" spans="1:18" s="2" customFormat="1" ht="20.25">
      <c r="A184" s="4"/>
      <c r="B184" s="4"/>
      <c r="C184" s="4" t="s">
        <v>163</v>
      </c>
      <c r="D184" s="4"/>
      <c r="E184" s="4"/>
      <c r="F184" s="4"/>
      <c r="G184" s="4"/>
      <c r="H184" s="4"/>
      <c r="I184" s="7"/>
      <c r="J184" s="4"/>
      <c r="K184" s="4"/>
      <c r="L184" s="4"/>
      <c r="M184" s="4"/>
      <c r="N184" s="4"/>
      <c r="O184" s="4"/>
      <c r="P184" s="4"/>
      <c r="Q184" s="4"/>
      <c r="R184" s="7"/>
    </row>
    <row r="185" spans="1:18" s="2" customFormat="1" ht="20.25">
      <c r="A185" s="4"/>
      <c r="B185" s="4"/>
      <c r="C185" s="4" t="s">
        <v>110</v>
      </c>
      <c r="D185" s="4"/>
      <c r="E185" s="4"/>
      <c r="F185" s="4"/>
      <c r="G185" s="4"/>
      <c r="H185" s="4"/>
      <c r="I185" s="7"/>
      <c r="J185" s="4"/>
      <c r="K185" s="4"/>
      <c r="L185" s="4"/>
      <c r="M185" s="4"/>
      <c r="N185" s="4"/>
      <c r="O185" s="4"/>
      <c r="P185" s="4"/>
      <c r="Q185" s="4"/>
      <c r="R185" s="7"/>
    </row>
    <row r="186" spans="1:18" s="2" customFormat="1" ht="20.25">
      <c r="A186" s="4"/>
      <c r="B186" s="4"/>
      <c r="C186" s="4" t="s">
        <v>111</v>
      </c>
      <c r="D186" s="4"/>
      <c r="E186" s="4"/>
      <c r="F186" s="4"/>
      <c r="G186" s="4"/>
      <c r="H186" s="4"/>
      <c r="I186" s="7"/>
      <c r="J186" s="4"/>
      <c r="K186" s="4"/>
      <c r="L186" s="4"/>
      <c r="M186" s="4"/>
      <c r="N186" s="4"/>
      <c r="O186" s="4"/>
      <c r="P186" s="4"/>
      <c r="Q186" s="4"/>
      <c r="R186" s="7"/>
    </row>
    <row r="187" spans="1:18" s="2" customFormat="1" ht="20.25">
      <c r="A187" s="4"/>
      <c r="B187" s="4"/>
      <c r="C187" s="4" t="s">
        <v>112</v>
      </c>
      <c r="D187" s="4"/>
      <c r="E187" s="4"/>
      <c r="F187" s="4"/>
      <c r="G187" s="4"/>
      <c r="H187" s="4"/>
      <c r="I187" s="7"/>
      <c r="J187" s="4"/>
      <c r="K187" s="4"/>
      <c r="L187" s="4"/>
      <c r="M187" s="4"/>
      <c r="N187" s="4"/>
      <c r="O187" s="4"/>
      <c r="P187" s="4"/>
      <c r="Q187" s="4"/>
      <c r="R187" s="7"/>
    </row>
    <row r="188" spans="1:18" s="2" customFormat="1" ht="20.25">
      <c r="A188" s="5"/>
      <c r="B188" s="5"/>
      <c r="C188" s="5" t="s">
        <v>113</v>
      </c>
      <c r="D188" s="5"/>
      <c r="E188" s="5"/>
      <c r="F188" s="5"/>
      <c r="G188" s="5"/>
      <c r="H188" s="5"/>
      <c r="I188" s="8"/>
      <c r="J188" s="5"/>
      <c r="K188" s="5"/>
      <c r="L188" s="5"/>
      <c r="M188" s="5"/>
      <c r="N188" s="5"/>
      <c r="O188" s="5"/>
      <c r="P188" s="5"/>
      <c r="Q188" s="5"/>
      <c r="R188" s="8"/>
    </row>
    <row r="189" spans="1:18" s="2" customFormat="1" ht="20.25">
      <c r="A189" s="9">
        <v>11</v>
      </c>
      <c r="B189" s="9" t="s">
        <v>88</v>
      </c>
      <c r="C189" s="9" t="s">
        <v>88</v>
      </c>
      <c r="D189" s="13">
        <v>413200</v>
      </c>
      <c r="E189" s="9" t="s">
        <v>166</v>
      </c>
      <c r="F189" s="9" t="s">
        <v>40</v>
      </c>
      <c r="G189" s="9"/>
      <c r="H189" s="9"/>
      <c r="I189" s="14"/>
      <c r="J189" s="9"/>
      <c r="K189" s="9"/>
      <c r="L189" s="9"/>
      <c r="M189" s="9"/>
      <c r="N189" s="9"/>
      <c r="O189" s="9"/>
      <c r="P189" s="9"/>
      <c r="Q189" s="9"/>
      <c r="R189" s="14"/>
    </row>
    <row r="190" spans="1:18" s="2" customFormat="1" ht="20.25">
      <c r="A190" s="4"/>
      <c r="B190" s="4" t="s">
        <v>165</v>
      </c>
      <c r="C190" s="4" t="s">
        <v>167</v>
      </c>
      <c r="D190" s="4"/>
      <c r="E190" s="4"/>
      <c r="F190" s="4"/>
      <c r="G190" s="4"/>
      <c r="H190" s="4"/>
      <c r="I190" s="7"/>
      <c r="J190" s="4"/>
      <c r="K190" s="4"/>
      <c r="L190" s="4"/>
      <c r="M190" s="4"/>
      <c r="N190" s="4"/>
      <c r="O190" s="4"/>
      <c r="P190" s="4"/>
      <c r="Q190" s="4"/>
      <c r="R190" s="7"/>
    </row>
    <row r="191" spans="1:18" s="2" customFormat="1" ht="20.25">
      <c r="A191" s="4"/>
      <c r="B191" s="4" t="s">
        <v>166</v>
      </c>
      <c r="C191" s="4" t="s">
        <v>168</v>
      </c>
      <c r="D191" s="4"/>
      <c r="E191" s="4"/>
      <c r="F191" s="4"/>
      <c r="G191" s="4"/>
      <c r="H191" s="4"/>
      <c r="I191" s="7"/>
      <c r="J191" s="4"/>
      <c r="K191" s="4"/>
      <c r="L191" s="4"/>
      <c r="M191" s="4"/>
      <c r="N191" s="4"/>
      <c r="O191" s="4"/>
      <c r="P191" s="4"/>
      <c r="Q191" s="4"/>
      <c r="R191" s="7"/>
    </row>
    <row r="192" spans="1:18" s="2" customFormat="1" ht="20.25">
      <c r="A192" s="4"/>
      <c r="B192" s="4"/>
      <c r="C192" s="4" t="s">
        <v>169</v>
      </c>
      <c r="D192" s="4"/>
      <c r="E192" s="4"/>
      <c r="F192" s="4"/>
      <c r="G192" s="4"/>
      <c r="H192" s="4"/>
      <c r="I192" s="7"/>
      <c r="J192" s="4"/>
      <c r="K192" s="4"/>
      <c r="L192" s="4"/>
      <c r="M192" s="4"/>
      <c r="N192" s="4"/>
      <c r="O192" s="4"/>
      <c r="P192" s="4"/>
      <c r="Q192" s="4"/>
      <c r="R192" s="7"/>
    </row>
    <row r="193" spans="1:18" s="2" customFormat="1" ht="20.25">
      <c r="A193" s="4"/>
      <c r="B193" s="4"/>
      <c r="C193" s="4" t="s">
        <v>47</v>
      </c>
      <c r="D193" s="4"/>
      <c r="E193" s="4"/>
      <c r="F193" s="4"/>
      <c r="G193" s="4"/>
      <c r="H193" s="4"/>
      <c r="I193" s="7"/>
      <c r="J193" s="4"/>
      <c r="K193" s="4"/>
      <c r="L193" s="4"/>
      <c r="M193" s="4"/>
      <c r="N193" s="4"/>
      <c r="O193" s="4"/>
      <c r="P193" s="4"/>
      <c r="Q193" s="4"/>
      <c r="R193" s="7"/>
    </row>
    <row r="194" spans="1:18" s="2" customFormat="1" ht="20.25">
      <c r="A194" s="5"/>
      <c r="B194" s="5"/>
      <c r="C194" s="5" t="s">
        <v>38</v>
      </c>
      <c r="D194" s="5"/>
      <c r="E194" s="5"/>
      <c r="F194" s="5"/>
      <c r="G194" s="5"/>
      <c r="H194" s="5"/>
      <c r="I194" s="8"/>
      <c r="J194" s="5"/>
      <c r="K194" s="5"/>
      <c r="L194" s="5"/>
      <c r="M194" s="5"/>
      <c r="N194" s="5"/>
      <c r="O194" s="5"/>
      <c r="P194" s="5"/>
      <c r="Q194" s="5"/>
      <c r="R194" s="8"/>
    </row>
    <row r="195" spans="1:18" s="2" customFormat="1" ht="20.25">
      <c r="A195" s="9">
        <v>12</v>
      </c>
      <c r="B195" s="9" t="s">
        <v>170</v>
      </c>
      <c r="C195" s="9" t="s">
        <v>170</v>
      </c>
      <c r="D195" s="13">
        <v>270000</v>
      </c>
      <c r="E195" s="9" t="s">
        <v>164</v>
      </c>
      <c r="F195" s="9" t="s">
        <v>40</v>
      </c>
      <c r="G195" s="9"/>
      <c r="H195" s="9"/>
      <c r="I195" s="14"/>
      <c r="J195" s="9"/>
      <c r="K195" s="9"/>
      <c r="L195" s="9"/>
      <c r="M195" s="9"/>
      <c r="N195" s="9"/>
      <c r="O195" s="9"/>
      <c r="P195" s="9"/>
      <c r="Q195" s="9"/>
      <c r="R195" s="14"/>
    </row>
    <row r="196" spans="1:18" s="2" customFormat="1" ht="20.25">
      <c r="A196" s="4"/>
      <c r="B196" s="4" t="s">
        <v>171</v>
      </c>
      <c r="C196" s="4" t="s">
        <v>172</v>
      </c>
      <c r="D196" s="4"/>
      <c r="E196" s="4"/>
      <c r="F196" s="4"/>
      <c r="G196" s="4"/>
      <c r="H196" s="4"/>
      <c r="I196" s="7"/>
      <c r="J196" s="4"/>
      <c r="K196" s="4"/>
      <c r="L196" s="4"/>
      <c r="M196" s="4"/>
      <c r="N196" s="4"/>
      <c r="O196" s="4"/>
      <c r="P196" s="4"/>
      <c r="Q196" s="4"/>
      <c r="R196" s="7"/>
    </row>
    <row r="197" spans="1:18" s="2" customFormat="1" ht="20.25">
      <c r="A197" s="4"/>
      <c r="B197" s="4"/>
      <c r="C197" s="4" t="s">
        <v>173</v>
      </c>
      <c r="D197" s="4"/>
      <c r="E197" s="4"/>
      <c r="F197" s="4"/>
      <c r="G197" s="4"/>
      <c r="H197" s="4"/>
      <c r="I197" s="7"/>
      <c r="J197" s="4"/>
      <c r="K197" s="4"/>
      <c r="L197" s="4"/>
      <c r="M197" s="4"/>
      <c r="N197" s="4"/>
      <c r="O197" s="4"/>
      <c r="P197" s="4"/>
      <c r="Q197" s="4"/>
      <c r="R197" s="7"/>
    </row>
    <row r="198" spans="1:18" s="2" customFormat="1" ht="20.25">
      <c r="A198" s="4"/>
      <c r="B198" s="4"/>
      <c r="C198" s="4" t="s">
        <v>174</v>
      </c>
      <c r="D198" s="4"/>
      <c r="E198" s="4"/>
      <c r="F198" s="4"/>
      <c r="G198" s="4"/>
      <c r="H198" s="4"/>
      <c r="I198" s="7"/>
      <c r="J198" s="4"/>
      <c r="K198" s="4"/>
      <c r="L198" s="4"/>
      <c r="M198" s="4"/>
      <c r="N198" s="4"/>
      <c r="O198" s="4"/>
      <c r="P198" s="4"/>
      <c r="Q198" s="4"/>
      <c r="R198" s="7"/>
    </row>
    <row r="199" spans="1:18" s="2" customFormat="1" ht="20.25">
      <c r="A199" s="4"/>
      <c r="B199" s="4"/>
      <c r="C199" s="4" t="s">
        <v>175</v>
      </c>
      <c r="D199" s="4"/>
      <c r="E199" s="4"/>
      <c r="F199" s="4"/>
      <c r="G199" s="4"/>
      <c r="H199" s="4"/>
      <c r="I199" s="7"/>
      <c r="J199" s="4"/>
      <c r="K199" s="4"/>
      <c r="L199" s="4"/>
      <c r="M199" s="4"/>
      <c r="N199" s="4"/>
      <c r="O199" s="4"/>
      <c r="P199" s="4"/>
      <c r="Q199" s="4"/>
      <c r="R199" s="7"/>
    </row>
    <row r="200" spans="1:18" s="2" customFormat="1" ht="20.25">
      <c r="A200" s="5"/>
      <c r="B200" s="5"/>
      <c r="C200" s="5" t="s">
        <v>113</v>
      </c>
      <c r="D200" s="5"/>
      <c r="E200" s="5"/>
      <c r="F200" s="5"/>
      <c r="G200" s="5"/>
      <c r="H200" s="5"/>
      <c r="I200" s="8"/>
      <c r="J200" s="5"/>
      <c r="K200" s="5"/>
      <c r="L200" s="5"/>
      <c r="M200" s="5"/>
      <c r="N200" s="5"/>
      <c r="O200" s="5"/>
      <c r="P200" s="5"/>
      <c r="Q200" s="5"/>
      <c r="R200" s="8"/>
    </row>
    <row r="201" spans="1:18" s="2" customFormat="1" ht="20.25">
      <c r="E201" s="16" t="s">
        <v>191</v>
      </c>
    </row>
    <row r="202" spans="1:18" s="2" customFormat="1" ht="20.25">
      <c r="E202" s="16"/>
    </row>
    <row r="203" spans="1:18" s="2" customFormat="1" ht="20.25">
      <c r="A203" s="2" t="s">
        <v>176</v>
      </c>
    </row>
    <row r="204" spans="1:18" s="2" customFormat="1" ht="20.25">
      <c r="A204" s="2" t="s">
        <v>177</v>
      </c>
    </row>
    <row r="205" spans="1:18" s="2" customFormat="1" ht="20.25" customHeight="1">
      <c r="A205" s="219" t="s">
        <v>5</v>
      </c>
      <c r="B205" s="214" t="s">
        <v>6</v>
      </c>
      <c r="C205" s="214" t="s">
        <v>7</v>
      </c>
      <c r="D205" s="214" t="s">
        <v>8</v>
      </c>
      <c r="E205" s="221" t="s">
        <v>9</v>
      </c>
      <c r="F205" s="214" t="s">
        <v>10</v>
      </c>
      <c r="G205" s="216" t="s">
        <v>11</v>
      </c>
      <c r="H205" s="217"/>
      <c r="I205" s="218"/>
      <c r="J205" s="217" t="s">
        <v>15</v>
      </c>
      <c r="K205" s="217"/>
      <c r="L205" s="217"/>
      <c r="M205" s="217"/>
      <c r="N205" s="217"/>
      <c r="O205" s="217"/>
      <c r="P205" s="217"/>
      <c r="Q205" s="217"/>
      <c r="R205" s="218"/>
    </row>
    <row r="206" spans="1:18" s="3" customFormat="1" ht="21">
      <c r="A206" s="226"/>
      <c r="B206" s="225"/>
      <c r="C206" s="225"/>
      <c r="D206" s="225"/>
      <c r="E206" s="227"/>
      <c r="F206" s="225"/>
      <c r="G206" s="10" t="s">
        <v>12</v>
      </c>
      <c r="H206" s="10" t="s">
        <v>13</v>
      </c>
      <c r="I206" s="8" t="s">
        <v>14</v>
      </c>
      <c r="J206" s="10" t="s">
        <v>16</v>
      </c>
      <c r="K206" s="10" t="s">
        <v>17</v>
      </c>
      <c r="L206" s="10" t="s">
        <v>18</v>
      </c>
      <c r="M206" s="10" t="s">
        <v>19</v>
      </c>
      <c r="N206" s="10" t="s">
        <v>20</v>
      </c>
      <c r="O206" s="10" t="s">
        <v>21</v>
      </c>
      <c r="P206" s="10" t="s">
        <v>22</v>
      </c>
      <c r="Q206" s="10" t="s">
        <v>23</v>
      </c>
      <c r="R206" s="8" t="s">
        <v>24</v>
      </c>
    </row>
    <row r="207" spans="1:18" s="3" customFormat="1" ht="21">
      <c r="A207" s="4">
        <v>1</v>
      </c>
      <c r="B207" s="4" t="s">
        <v>179</v>
      </c>
      <c r="C207" s="4" t="s">
        <v>180</v>
      </c>
      <c r="D207" s="6">
        <v>170000</v>
      </c>
      <c r="E207" s="4" t="s">
        <v>183</v>
      </c>
      <c r="F207" s="4" t="s">
        <v>182</v>
      </c>
      <c r="G207" s="4"/>
      <c r="H207" s="4"/>
      <c r="I207" s="7"/>
      <c r="J207" s="4"/>
      <c r="K207" s="4"/>
      <c r="L207" s="4"/>
      <c r="M207" s="4"/>
      <c r="N207" s="4"/>
      <c r="O207" s="4"/>
      <c r="P207" s="4"/>
      <c r="Q207" s="4"/>
      <c r="R207" s="7"/>
    </row>
    <row r="208" spans="1:18" s="3" customFormat="1" ht="21">
      <c r="A208" s="4"/>
      <c r="B208" s="4" t="s">
        <v>178</v>
      </c>
      <c r="C208" s="4" t="s">
        <v>181</v>
      </c>
      <c r="D208" s="4"/>
      <c r="E208" s="4" t="s">
        <v>184</v>
      </c>
      <c r="F208" s="4"/>
      <c r="G208" s="4"/>
      <c r="H208" s="4"/>
      <c r="I208" s="7"/>
      <c r="J208" s="4"/>
      <c r="K208" s="4"/>
      <c r="L208" s="4"/>
      <c r="M208" s="4"/>
      <c r="N208" s="4"/>
      <c r="O208" s="4"/>
      <c r="P208" s="4"/>
      <c r="Q208" s="4"/>
      <c r="R208" s="7"/>
    </row>
    <row r="209" spans="1:18" s="3" customFormat="1" ht="21">
      <c r="A209" s="5"/>
      <c r="B209" s="5"/>
      <c r="C209" s="5"/>
      <c r="D209" s="5"/>
      <c r="E209" s="5"/>
      <c r="F209" s="5"/>
      <c r="G209" s="5"/>
      <c r="H209" s="5"/>
      <c r="I209" s="8"/>
      <c r="J209" s="5"/>
      <c r="K209" s="5"/>
      <c r="L209" s="5"/>
      <c r="M209" s="5"/>
      <c r="N209" s="5"/>
      <c r="O209" s="5"/>
      <c r="P209" s="5"/>
      <c r="Q209" s="5"/>
      <c r="R209" s="8"/>
    </row>
    <row r="210" spans="1:18" s="3" customFormat="1" ht="21">
      <c r="A210" s="2"/>
      <c r="B210" s="2"/>
      <c r="C210" s="2"/>
      <c r="D210" s="2"/>
      <c r="E210" s="16" t="s">
        <v>192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3" customFormat="1" ht="2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3" customFormat="1" ht="2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3" customFormat="1" ht="2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3" customFormat="1" ht="2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3" customFormat="1" ht="2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3" customFormat="1" ht="2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3" customFormat="1" ht="2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3" customFormat="1" ht="2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3" customFormat="1" ht="2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3" customFormat="1" ht="2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3" customFormat="1" ht="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3" customFormat="1" ht="2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3" customFormat="1" ht="2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3" customFormat="1" ht="2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3" customFormat="1" ht="2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3" customFormat="1" ht="2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3" customFormat="1" ht="2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3" customFormat="1" ht="2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3" customFormat="1" ht="2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3" customFormat="1" ht="2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3" customFormat="1" ht="21">
      <c r="A231" s="2" t="s">
        <v>193</v>
      </c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3" customFormat="1" ht="21">
      <c r="A232" s="3" t="s">
        <v>194</v>
      </c>
    </row>
    <row r="233" spans="1:18" s="3" customFormat="1" ht="21">
      <c r="A233" s="219" t="s">
        <v>5</v>
      </c>
      <c r="B233" s="214" t="s">
        <v>6</v>
      </c>
      <c r="C233" s="214" t="s">
        <v>7</v>
      </c>
      <c r="D233" s="214" t="s">
        <v>8</v>
      </c>
      <c r="E233" s="221" t="s">
        <v>9</v>
      </c>
      <c r="F233" s="214" t="s">
        <v>10</v>
      </c>
      <c r="G233" s="216" t="s">
        <v>11</v>
      </c>
      <c r="H233" s="217"/>
      <c r="I233" s="218"/>
      <c r="J233" s="216" t="s">
        <v>15</v>
      </c>
      <c r="K233" s="217"/>
      <c r="L233" s="217"/>
      <c r="M233" s="217"/>
      <c r="N233" s="217"/>
      <c r="O233" s="217"/>
      <c r="P233" s="217"/>
      <c r="Q233" s="217"/>
      <c r="R233" s="218"/>
    </row>
    <row r="234" spans="1:18" s="3" customFormat="1" ht="21">
      <c r="A234" s="220"/>
      <c r="B234" s="215"/>
      <c r="C234" s="215"/>
      <c r="D234" s="215"/>
      <c r="E234" s="222"/>
      <c r="F234" s="215"/>
      <c r="G234" s="9" t="s">
        <v>12</v>
      </c>
      <c r="H234" s="9" t="s">
        <v>13</v>
      </c>
      <c r="I234" s="9" t="s">
        <v>14</v>
      </c>
      <c r="J234" s="9" t="s">
        <v>16</v>
      </c>
      <c r="K234" s="9" t="s">
        <v>17</v>
      </c>
      <c r="L234" s="9" t="s">
        <v>18</v>
      </c>
      <c r="M234" s="9" t="s">
        <v>19</v>
      </c>
      <c r="N234" s="9" t="s">
        <v>20</v>
      </c>
      <c r="O234" s="9" t="s">
        <v>21</v>
      </c>
      <c r="P234" s="9" t="s">
        <v>22</v>
      </c>
      <c r="Q234" s="9" t="s">
        <v>23</v>
      </c>
      <c r="R234" s="9" t="s">
        <v>24</v>
      </c>
    </row>
    <row r="235" spans="1:18" s="3" customFormat="1" ht="21">
      <c r="A235" s="9">
        <v>1</v>
      </c>
      <c r="B235" s="9" t="s">
        <v>195</v>
      </c>
      <c r="C235" s="9" t="s">
        <v>196</v>
      </c>
      <c r="D235" s="13">
        <v>120000</v>
      </c>
      <c r="E235" s="9" t="s">
        <v>200</v>
      </c>
      <c r="F235" s="9" t="s">
        <v>213</v>
      </c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s="3" customFormat="1" ht="21">
      <c r="A236" s="4"/>
      <c r="B236" s="4" t="s">
        <v>202</v>
      </c>
      <c r="C236" s="4" t="s">
        <v>197</v>
      </c>
      <c r="D236" s="4"/>
      <c r="E236" s="4" t="s">
        <v>201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1:18" s="3" customFormat="1" ht="21">
      <c r="A237" s="4"/>
      <c r="B237" s="4"/>
      <c r="C237" s="4" t="s">
        <v>198</v>
      </c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1:18" s="3" customFormat="1" ht="21">
      <c r="A238" s="4"/>
      <c r="B238" s="4"/>
      <c r="C238" s="4" t="s">
        <v>199</v>
      </c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1:18" s="3" customFormat="1" ht="2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1:18" s="3" customFormat="1" ht="21">
      <c r="A240" s="9">
        <v>2</v>
      </c>
      <c r="B240" s="9" t="s">
        <v>203</v>
      </c>
      <c r="C240" s="9" t="s">
        <v>205</v>
      </c>
      <c r="D240" s="13">
        <v>2600</v>
      </c>
      <c r="E240" s="9" t="s">
        <v>200</v>
      </c>
      <c r="F240" s="9" t="s">
        <v>213</v>
      </c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s="3" customFormat="1" ht="21">
      <c r="A241" s="4"/>
      <c r="B241" s="4" t="s">
        <v>204</v>
      </c>
      <c r="C241" s="4" t="s">
        <v>206</v>
      </c>
      <c r="D241" s="4"/>
      <c r="E241" s="4" t="s">
        <v>201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1:18" s="3" customFormat="1" ht="21">
      <c r="A242" s="4"/>
      <c r="B242" s="4"/>
      <c r="C242" s="4" t="s">
        <v>207</v>
      </c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1:18" s="3" customFormat="1" ht="21">
      <c r="A243" s="4"/>
      <c r="B243" s="4"/>
      <c r="C243" s="4" t="s">
        <v>208</v>
      </c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1:18" s="3" customFormat="1" ht="21">
      <c r="A244" s="4"/>
      <c r="B244" s="4"/>
      <c r="C244" s="4" t="s">
        <v>209</v>
      </c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1:18" s="3" customFormat="1" ht="21">
      <c r="A245" s="4"/>
      <c r="B245" s="4"/>
      <c r="C245" s="4" t="s">
        <v>210</v>
      </c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1:18" s="3" customFormat="1" ht="21">
      <c r="A246" s="4"/>
      <c r="B246" s="4"/>
      <c r="C246" s="4" t="s">
        <v>211</v>
      </c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1:18" s="3" customFormat="1" ht="21">
      <c r="A247" s="4"/>
      <c r="B247" s="4"/>
      <c r="C247" s="4" t="s">
        <v>212</v>
      </c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1:18" s="3" customFormat="1" ht="2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1:18" s="3" customFormat="1" ht="21">
      <c r="A249" s="9">
        <v>3</v>
      </c>
      <c r="B249" s="9" t="s">
        <v>203</v>
      </c>
      <c r="C249" s="9" t="s">
        <v>205</v>
      </c>
      <c r="D249" s="13">
        <v>2600</v>
      </c>
      <c r="E249" s="9" t="s">
        <v>200</v>
      </c>
      <c r="F249" s="9" t="s">
        <v>40</v>
      </c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s="3" customFormat="1" ht="21">
      <c r="A250" s="4"/>
      <c r="B250" s="4" t="s">
        <v>204</v>
      </c>
      <c r="C250" s="4" t="s">
        <v>206</v>
      </c>
      <c r="D250" s="4"/>
      <c r="E250" s="4" t="s">
        <v>201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1:18" s="3" customFormat="1" ht="21">
      <c r="A251" s="4"/>
      <c r="B251" s="4"/>
      <c r="C251" s="4" t="s">
        <v>207</v>
      </c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1:18" s="3" customFormat="1" ht="21">
      <c r="A252" s="4"/>
      <c r="B252" s="4"/>
      <c r="C252" s="4" t="s">
        <v>208</v>
      </c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1:18" s="3" customFormat="1" ht="21">
      <c r="A253" s="4"/>
      <c r="B253" s="4"/>
      <c r="C253" s="4" t="s">
        <v>209</v>
      </c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1:18" s="3" customFormat="1" ht="21">
      <c r="A254" s="4"/>
      <c r="B254" s="4"/>
      <c r="C254" s="4" t="s">
        <v>210</v>
      </c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1:18" s="3" customFormat="1" ht="21">
      <c r="A255" s="4"/>
      <c r="B255" s="4"/>
      <c r="C255" s="4" t="s">
        <v>211</v>
      </c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1:18" s="3" customFormat="1" ht="21">
      <c r="A256" s="4"/>
      <c r="B256" s="4"/>
      <c r="C256" s="4" t="s">
        <v>212</v>
      </c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1:18" s="3" customFormat="1" ht="2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1:18" s="3" customFormat="1" ht="21">
      <c r="A258" s="2"/>
      <c r="B258" s="2"/>
      <c r="C258" s="2"/>
      <c r="D258" s="2"/>
      <c r="E258" s="16" t="s">
        <v>214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3" customFormat="1" ht="2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3" customFormat="1" ht="21"/>
    <row r="261" spans="1:18" s="3" customFormat="1" ht="21"/>
    <row r="262" spans="1:18" s="3" customFormat="1" ht="21"/>
    <row r="263" spans="1:18" s="3" customFormat="1" ht="21"/>
    <row r="264" spans="1:18" s="3" customFormat="1" ht="21"/>
    <row r="265" spans="1:18" s="3" customFormat="1" ht="21"/>
    <row r="266" spans="1:18" s="3" customFormat="1" ht="21"/>
    <row r="267" spans="1:18" s="3" customFormat="1" ht="21"/>
    <row r="268" spans="1:18" s="3" customFormat="1" ht="21"/>
    <row r="269" spans="1:18" s="3" customFormat="1" ht="21"/>
    <row r="270" spans="1:18" s="3" customFormat="1" ht="21"/>
    <row r="271" spans="1:18" s="3" customFormat="1" ht="21"/>
    <row r="272" spans="1:18" s="3" customFormat="1" ht="21"/>
    <row r="273" s="3" customFormat="1" ht="21"/>
    <row r="274" s="3" customFormat="1" ht="21"/>
    <row r="275" s="3" customFormat="1" ht="21"/>
    <row r="276" s="3" customFormat="1" ht="21"/>
    <row r="277" s="3" customFormat="1" ht="21"/>
    <row r="278" s="3" customFormat="1" ht="21"/>
    <row r="279" s="3" customFormat="1" ht="21"/>
    <row r="280" s="3" customFormat="1" ht="21"/>
    <row r="281" s="3" customFormat="1" ht="21"/>
    <row r="282" s="3" customFormat="1" ht="21"/>
    <row r="283" s="3" customFormat="1" ht="21"/>
    <row r="284" s="3" customFormat="1" ht="21"/>
    <row r="285" s="3" customFormat="1" ht="21"/>
    <row r="286" s="3" customFormat="1" ht="21"/>
    <row r="287" s="3" customFormat="1" ht="21"/>
    <row r="288" s="3" customFormat="1" ht="21"/>
    <row r="289" s="3" customFormat="1" ht="21"/>
    <row r="290" s="3" customFormat="1" ht="21"/>
    <row r="291" s="3" customFormat="1" ht="21"/>
    <row r="292" s="3" customFormat="1" ht="21"/>
    <row r="293" s="3" customFormat="1" ht="21"/>
    <row r="294" s="3" customFormat="1" ht="21"/>
    <row r="295" s="3" customFormat="1" ht="21"/>
    <row r="296" s="3" customFormat="1" ht="21"/>
    <row r="297" s="3" customFormat="1" ht="21"/>
    <row r="298" s="3" customFormat="1" ht="21"/>
    <row r="299" s="3" customFormat="1" ht="21"/>
    <row r="300" s="3" customFormat="1" ht="21"/>
    <row r="301" s="3" customFormat="1" ht="21"/>
    <row r="302" s="3" customFormat="1" ht="21"/>
    <row r="303" s="3" customFormat="1" ht="21"/>
    <row r="304" s="3" customFormat="1" ht="21"/>
    <row r="305" s="3" customFormat="1" ht="21"/>
    <row r="306" s="3" customFormat="1" ht="21"/>
    <row r="307" s="3" customFormat="1" ht="21"/>
    <row r="308" s="3" customFormat="1" ht="21"/>
    <row r="309" s="3" customFormat="1" ht="21"/>
    <row r="310" s="3" customFormat="1" ht="21"/>
    <row r="311" s="3" customFormat="1" ht="21"/>
    <row r="312" s="3" customFormat="1" ht="21"/>
    <row r="313" s="3" customFormat="1" ht="21"/>
    <row r="314" s="3" customFormat="1" ht="21"/>
    <row r="315" s="3" customFormat="1" ht="21"/>
    <row r="316" s="3" customFormat="1" ht="21"/>
    <row r="317" s="3" customFormat="1" ht="21"/>
    <row r="318" s="3" customFormat="1" ht="21"/>
    <row r="319" s="3" customFormat="1" ht="21"/>
    <row r="320" s="3" customFormat="1" ht="21"/>
    <row r="321" s="3" customFormat="1" ht="21"/>
    <row r="322" s="3" customFormat="1" ht="21"/>
    <row r="323" s="3" customFormat="1" ht="21"/>
    <row r="324" s="3" customFormat="1" ht="21"/>
  </sheetData>
  <mergeCells count="75">
    <mergeCell ref="G60:I60"/>
    <mergeCell ref="J60:R60"/>
    <mergeCell ref="A29:A30"/>
    <mergeCell ref="B29:B30"/>
    <mergeCell ref="C29:C30"/>
    <mergeCell ref="D29:D30"/>
    <mergeCell ref="E29:E30"/>
    <mergeCell ref="F29:F30"/>
    <mergeCell ref="G29:I29"/>
    <mergeCell ref="J29:R29"/>
    <mergeCell ref="A60:A61"/>
    <mergeCell ref="B60:B61"/>
    <mergeCell ref="C60:C61"/>
    <mergeCell ref="D60:D61"/>
    <mergeCell ref="E60:E61"/>
    <mergeCell ref="F60:F61"/>
    <mergeCell ref="F6:F7"/>
    <mergeCell ref="G6:I6"/>
    <mergeCell ref="J6:R6"/>
    <mergeCell ref="A89:A90"/>
    <mergeCell ref="B89:B90"/>
    <mergeCell ref="C89:C90"/>
    <mergeCell ref="D89:D90"/>
    <mergeCell ref="E89:E90"/>
    <mergeCell ref="F89:F90"/>
    <mergeCell ref="G89:I89"/>
    <mergeCell ref="J89:R89"/>
    <mergeCell ref="A6:A7"/>
    <mergeCell ref="B6:B7"/>
    <mergeCell ref="C6:C7"/>
    <mergeCell ref="D6:D7"/>
    <mergeCell ref="E6:E7"/>
    <mergeCell ref="J147:R147"/>
    <mergeCell ref="A118:A119"/>
    <mergeCell ref="B118:B119"/>
    <mergeCell ref="C118:C119"/>
    <mergeCell ref="D118:D119"/>
    <mergeCell ref="E118:E119"/>
    <mergeCell ref="F205:F206"/>
    <mergeCell ref="G205:I205"/>
    <mergeCell ref="J205:R205"/>
    <mergeCell ref="A176:A177"/>
    <mergeCell ref="B176:B177"/>
    <mergeCell ref="C176:C177"/>
    <mergeCell ref="D176:D177"/>
    <mergeCell ref="E176:E177"/>
    <mergeCell ref="A205:A206"/>
    <mergeCell ref="B205:B206"/>
    <mergeCell ref="C205:C206"/>
    <mergeCell ref="D205:D206"/>
    <mergeCell ref="E205:E206"/>
    <mergeCell ref="A1:R1"/>
    <mergeCell ref="A2:R2"/>
    <mergeCell ref="A3:R3"/>
    <mergeCell ref="F176:F177"/>
    <mergeCell ref="G176:I176"/>
    <mergeCell ref="J176:R176"/>
    <mergeCell ref="F118:F119"/>
    <mergeCell ref="G118:I118"/>
    <mergeCell ref="J118:R118"/>
    <mergeCell ref="A147:A148"/>
    <mergeCell ref="B147:B148"/>
    <mergeCell ref="C147:C148"/>
    <mergeCell ref="D147:D148"/>
    <mergeCell ref="E147:E148"/>
    <mergeCell ref="F147:F148"/>
    <mergeCell ref="G147:I147"/>
    <mergeCell ref="F233:F234"/>
    <mergeCell ref="G233:I233"/>
    <mergeCell ref="J233:R233"/>
    <mergeCell ref="A233:A234"/>
    <mergeCell ref="B233:B234"/>
    <mergeCell ref="C233:C234"/>
    <mergeCell ref="D233:D234"/>
    <mergeCell ref="E233:E234"/>
  </mergeCells>
  <printOptions horizontalCentered="1"/>
  <pageMargins left="0" right="0" top="0" bottom="0" header="0" footer="0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E9F3-547D-4B4A-B40A-B4DF61C606EE}">
  <dimension ref="A1:I143"/>
  <sheetViews>
    <sheetView view="pageLayout" topLeftCell="A121" zoomScale="80" zoomScaleNormal="100" zoomScalePageLayoutView="80" workbookViewId="0">
      <selection activeCell="I144" sqref="I144"/>
    </sheetView>
  </sheetViews>
  <sheetFormatPr defaultColWidth="9.140625" defaultRowHeight="22.5" customHeight="1"/>
  <cols>
    <col min="1" max="1" width="5.7109375" style="30" customWidth="1"/>
    <col min="2" max="2" width="33" style="30" customWidth="1"/>
    <col min="3" max="3" width="13.42578125" style="76" customWidth="1"/>
    <col min="4" max="4" width="14.28515625" style="76" customWidth="1"/>
    <col min="5" max="5" width="13.85546875" style="76" customWidth="1"/>
    <col min="6" max="6" width="18.5703125" style="80" customWidth="1"/>
    <col min="7" max="8" width="18.42578125" style="80" customWidth="1"/>
    <col min="9" max="9" width="16.140625" style="30" customWidth="1"/>
    <col min="10" max="16384" width="9.140625" style="30"/>
  </cols>
  <sheetData>
    <row r="1" spans="1:9" ht="22.5" customHeight="1">
      <c r="A1" s="239" t="s">
        <v>0</v>
      </c>
      <c r="B1" s="239"/>
      <c r="C1" s="239"/>
      <c r="D1" s="239"/>
      <c r="E1" s="239"/>
      <c r="F1" s="239"/>
      <c r="G1" s="239"/>
      <c r="H1" s="239"/>
      <c r="I1" s="239"/>
    </row>
    <row r="2" spans="1:9" ht="22.5" customHeight="1">
      <c r="A2" s="240" t="s">
        <v>497</v>
      </c>
      <c r="B2" s="240"/>
      <c r="C2" s="240"/>
      <c r="D2" s="240"/>
      <c r="E2" s="240"/>
      <c r="F2" s="240"/>
      <c r="G2" s="240"/>
      <c r="H2" s="240"/>
      <c r="I2" s="240"/>
    </row>
    <row r="3" spans="1:9" ht="22.5" customHeight="1">
      <c r="A3" s="240" t="s">
        <v>432</v>
      </c>
      <c r="B3" s="240"/>
      <c r="C3" s="240"/>
      <c r="D3" s="240"/>
      <c r="E3" s="240"/>
      <c r="F3" s="240"/>
      <c r="G3" s="240"/>
      <c r="H3" s="240"/>
      <c r="I3" s="240"/>
    </row>
    <row r="4" spans="1:9" ht="22.5" customHeight="1">
      <c r="A4" s="81" t="s">
        <v>4</v>
      </c>
      <c r="B4" s="80"/>
      <c r="C4" s="171"/>
      <c r="D4" s="171"/>
      <c r="E4" s="171"/>
      <c r="F4" s="171"/>
      <c r="G4" s="171"/>
      <c r="H4" s="171"/>
      <c r="I4" s="171"/>
    </row>
    <row r="5" spans="1:9" ht="22.5" customHeight="1">
      <c r="A5" s="241" t="s">
        <v>353</v>
      </c>
      <c r="B5" s="241"/>
      <c r="C5" s="241"/>
      <c r="D5" s="241"/>
      <c r="E5" s="171"/>
      <c r="F5" s="171"/>
      <c r="G5" s="171"/>
      <c r="H5" s="171"/>
      <c r="I5" s="171"/>
    </row>
    <row r="6" spans="1:9" ht="22.5" customHeight="1">
      <c r="A6" s="242" t="s">
        <v>5</v>
      </c>
      <c r="B6" s="242" t="s">
        <v>6</v>
      </c>
      <c r="C6" s="244" t="s">
        <v>8</v>
      </c>
      <c r="D6" s="244" t="s">
        <v>430</v>
      </c>
      <c r="E6" s="244" t="s">
        <v>431</v>
      </c>
      <c r="F6" s="246" t="s">
        <v>426</v>
      </c>
      <c r="G6" s="246"/>
      <c r="H6" s="246"/>
      <c r="I6" s="247" t="s">
        <v>433</v>
      </c>
    </row>
    <row r="7" spans="1:9" ht="22.5" customHeight="1">
      <c r="A7" s="243"/>
      <c r="B7" s="243"/>
      <c r="C7" s="245"/>
      <c r="D7" s="245"/>
      <c r="E7" s="245"/>
      <c r="F7" s="111" t="s">
        <v>427</v>
      </c>
      <c r="G7" s="203" t="s">
        <v>428</v>
      </c>
      <c r="H7" s="111" t="s">
        <v>429</v>
      </c>
      <c r="I7" s="247"/>
    </row>
    <row r="8" spans="1:9" ht="22.5" customHeight="1">
      <c r="A8" s="45">
        <v>1</v>
      </c>
      <c r="B8" s="202" t="s">
        <v>558</v>
      </c>
      <c r="C8" s="279">
        <v>23000</v>
      </c>
      <c r="D8" s="279">
        <v>22700</v>
      </c>
      <c r="E8" s="45">
        <f>C8-D8</f>
        <v>300</v>
      </c>
      <c r="F8" s="107"/>
      <c r="G8" s="45">
        <v>1</v>
      </c>
      <c r="H8" s="84"/>
      <c r="I8" s="84"/>
    </row>
    <row r="9" spans="1:9" ht="22.5" customHeight="1">
      <c r="A9" s="198"/>
      <c r="B9" s="201" t="s">
        <v>559</v>
      </c>
      <c r="C9" s="86"/>
      <c r="D9" s="86"/>
      <c r="E9" s="86"/>
      <c r="F9" s="86"/>
      <c r="G9" s="46"/>
      <c r="H9" s="86"/>
      <c r="I9" s="87"/>
    </row>
    <row r="10" spans="1:9" ht="22.5" customHeight="1">
      <c r="A10" s="31"/>
      <c r="B10" s="31" t="s">
        <v>436</v>
      </c>
      <c r="C10" s="118">
        <f>SUM(C8:C9)</f>
        <v>23000</v>
      </c>
      <c r="D10" s="118">
        <f>SUM(D8:D9)</f>
        <v>22700</v>
      </c>
      <c r="E10" s="199">
        <f>SUM(E8)</f>
        <v>300</v>
      </c>
      <c r="F10" s="118">
        <v>0</v>
      </c>
      <c r="G10" s="69">
        <v>1</v>
      </c>
      <c r="H10" s="118"/>
      <c r="I10" s="68"/>
    </row>
    <row r="11" spans="1:9" ht="22.5" customHeight="1">
      <c r="A11" s="81" t="s">
        <v>4</v>
      </c>
      <c r="B11" s="80"/>
      <c r="C11" s="112"/>
      <c r="D11" s="112"/>
      <c r="E11" s="112"/>
    </row>
    <row r="12" spans="1:9" ht="22.5" customHeight="1">
      <c r="A12" s="82" t="s">
        <v>221</v>
      </c>
      <c r="B12" s="82"/>
      <c r="C12" s="113"/>
      <c r="D12" s="113"/>
      <c r="E12" s="113"/>
    </row>
    <row r="13" spans="1:9" ht="22.5" customHeight="1">
      <c r="A13" s="234" t="s">
        <v>5</v>
      </c>
      <c r="B13" s="234" t="s">
        <v>6</v>
      </c>
      <c r="C13" s="236" t="s">
        <v>8</v>
      </c>
      <c r="D13" s="236" t="s">
        <v>430</v>
      </c>
      <c r="E13" s="236" t="s">
        <v>431</v>
      </c>
      <c r="F13" s="238" t="s">
        <v>426</v>
      </c>
      <c r="G13" s="238"/>
      <c r="H13" s="238"/>
      <c r="I13" s="233" t="s">
        <v>433</v>
      </c>
    </row>
    <row r="14" spans="1:9" ht="22.5" customHeight="1">
      <c r="A14" s="235"/>
      <c r="B14" s="235"/>
      <c r="C14" s="237"/>
      <c r="D14" s="237"/>
      <c r="E14" s="237"/>
      <c r="F14" s="79" t="s">
        <v>427</v>
      </c>
      <c r="G14" s="79" t="s">
        <v>428</v>
      </c>
      <c r="H14" s="79" t="s">
        <v>429</v>
      </c>
      <c r="I14" s="233"/>
    </row>
    <row r="15" spans="1:9" ht="22.5" customHeight="1">
      <c r="A15" s="32">
        <v>1</v>
      </c>
      <c r="B15" s="30" t="s">
        <v>371</v>
      </c>
      <c r="C15" s="114">
        <v>300000</v>
      </c>
      <c r="D15" s="73">
        <v>297000</v>
      </c>
      <c r="E15" s="73">
        <v>3000</v>
      </c>
      <c r="F15" s="32"/>
      <c r="G15" s="32">
        <v>1</v>
      </c>
      <c r="H15" s="32"/>
      <c r="I15" s="27" t="s">
        <v>494</v>
      </c>
    </row>
    <row r="16" spans="1:9" ht="22.5" customHeight="1">
      <c r="A16" s="28"/>
      <c r="B16" s="83" t="s">
        <v>372</v>
      </c>
      <c r="C16" s="74"/>
      <c r="D16" s="74"/>
      <c r="E16" s="74"/>
      <c r="F16" s="44"/>
      <c r="G16" s="44"/>
      <c r="H16" s="44"/>
      <c r="I16" s="28"/>
    </row>
    <row r="17" spans="1:9" ht="22.5" customHeight="1">
      <c r="A17" s="28"/>
      <c r="B17" s="83" t="s">
        <v>390</v>
      </c>
      <c r="C17" s="74"/>
      <c r="D17" s="74"/>
      <c r="E17" s="74"/>
      <c r="F17" s="44"/>
      <c r="G17" s="44"/>
      <c r="H17" s="44"/>
      <c r="I17" s="28"/>
    </row>
    <row r="18" spans="1:9" ht="22.5" customHeight="1">
      <c r="A18" s="28" t="s">
        <v>224</v>
      </c>
      <c r="B18" s="83" t="s">
        <v>225</v>
      </c>
      <c r="C18" s="74"/>
      <c r="D18" s="74"/>
      <c r="E18" s="74"/>
      <c r="F18" s="44"/>
      <c r="G18" s="44"/>
      <c r="H18" s="44"/>
      <c r="I18" s="28"/>
    </row>
    <row r="19" spans="1:9" ht="22.5" customHeight="1">
      <c r="A19" s="28"/>
      <c r="B19" s="28"/>
      <c r="C19" s="74"/>
      <c r="D19" s="74"/>
      <c r="E19" s="74"/>
      <c r="F19" s="78"/>
      <c r="G19" s="78"/>
      <c r="H19" s="78"/>
      <c r="I19" s="29"/>
    </row>
    <row r="20" spans="1:9" ht="22.5" customHeight="1">
      <c r="A20" s="32">
        <v>2</v>
      </c>
      <c r="B20" s="27" t="s">
        <v>371</v>
      </c>
      <c r="C20" s="73">
        <v>300000</v>
      </c>
      <c r="D20" s="73">
        <v>297000</v>
      </c>
      <c r="E20" s="73">
        <v>3000</v>
      </c>
      <c r="F20" s="44"/>
      <c r="G20" s="44">
        <v>1</v>
      </c>
      <c r="H20" s="44"/>
      <c r="I20" s="27" t="s">
        <v>494</v>
      </c>
    </row>
    <row r="21" spans="1:9" ht="22.5" customHeight="1">
      <c r="A21" s="28"/>
      <c r="B21" s="28" t="s">
        <v>391</v>
      </c>
      <c r="C21" s="74"/>
      <c r="D21" s="74"/>
      <c r="E21" s="74"/>
      <c r="F21" s="44"/>
      <c r="G21" s="44"/>
      <c r="H21" s="44"/>
      <c r="I21" s="28"/>
    </row>
    <row r="22" spans="1:9" ht="22.5" customHeight="1">
      <c r="A22" s="28"/>
      <c r="B22" s="28" t="s">
        <v>392</v>
      </c>
      <c r="C22" s="74"/>
      <c r="D22" s="74"/>
      <c r="E22" s="74"/>
      <c r="F22" s="44"/>
      <c r="G22" s="44"/>
      <c r="H22" s="44"/>
      <c r="I22" s="28"/>
    </row>
    <row r="23" spans="1:9" ht="22.5" customHeight="1">
      <c r="A23" s="28"/>
      <c r="B23" s="28" t="s">
        <v>225</v>
      </c>
      <c r="C23" s="74"/>
      <c r="D23" s="74"/>
      <c r="E23" s="74"/>
      <c r="F23" s="44"/>
      <c r="G23" s="44"/>
      <c r="H23" s="44"/>
      <c r="I23" s="28"/>
    </row>
    <row r="24" spans="1:9" ht="22.5" customHeight="1">
      <c r="A24" s="29"/>
      <c r="B24" s="29"/>
      <c r="C24" s="115"/>
      <c r="D24" s="75"/>
      <c r="E24" s="75"/>
      <c r="F24" s="78"/>
      <c r="G24" s="78"/>
      <c r="H24" s="78"/>
      <c r="I24" s="29"/>
    </row>
    <row r="25" spans="1:9" ht="24">
      <c r="A25" s="32">
        <v>3</v>
      </c>
      <c r="B25" s="27" t="s">
        <v>371</v>
      </c>
      <c r="C25" s="73">
        <v>300000</v>
      </c>
      <c r="D25" s="73">
        <v>297000</v>
      </c>
      <c r="E25" s="74">
        <v>3000</v>
      </c>
      <c r="F25" s="44"/>
      <c r="G25" s="44">
        <v>1</v>
      </c>
      <c r="H25" s="44"/>
      <c r="I25" s="27" t="s">
        <v>494</v>
      </c>
    </row>
    <row r="26" spans="1:9" ht="24">
      <c r="A26" s="28"/>
      <c r="B26" s="28" t="s">
        <v>393</v>
      </c>
      <c r="C26" s="74"/>
      <c r="D26" s="74"/>
      <c r="E26" s="74"/>
      <c r="F26" s="44"/>
      <c r="G26" s="44"/>
      <c r="H26" s="44"/>
      <c r="I26" s="28"/>
    </row>
    <row r="27" spans="1:9" ht="24">
      <c r="A27" s="28"/>
      <c r="B27" s="28" t="s">
        <v>394</v>
      </c>
      <c r="C27" s="74"/>
      <c r="D27" s="74"/>
      <c r="E27" s="74"/>
      <c r="F27" s="44"/>
      <c r="G27" s="44"/>
      <c r="H27" s="44"/>
      <c r="I27" s="28"/>
    </row>
    <row r="28" spans="1:9" ht="24">
      <c r="A28" s="204"/>
      <c r="B28" s="204"/>
      <c r="C28" s="205"/>
      <c r="D28" s="205"/>
      <c r="E28" s="205"/>
      <c r="F28" s="206"/>
      <c r="G28" s="206"/>
      <c r="H28" s="206"/>
      <c r="I28" s="204">
        <v>17</v>
      </c>
    </row>
    <row r="29" spans="1:9" ht="24">
      <c r="A29" s="234" t="s">
        <v>5</v>
      </c>
      <c r="B29" s="234" t="s">
        <v>6</v>
      </c>
      <c r="C29" s="236" t="s">
        <v>8</v>
      </c>
      <c r="D29" s="236" t="s">
        <v>430</v>
      </c>
      <c r="E29" s="236" t="s">
        <v>431</v>
      </c>
      <c r="F29" s="238" t="s">
        <v>426</v>
      </c>
      <c r="G29" s="238"/>
      <c r="H29" s="238"/>
      <c r="I29" s="233" t="s">
        <v>433</v>
      </c>
    </row>
    <row r="30" spans="1:9" ht="24">
      <c r="A30" s="235"/>
      <c r="B30" s="235"/>
      <c r="C30" s="237"/>
      <c r="D30" s="237"/>
      <c r="E30" s="237"/>
      <c r="F30" s="79" t="s">
        <v>427</v>
      </c>
      <c r="G30" s="79" t="s">
        <v>428</v>
      </c>
      <c r="H30" s="79" t="s">
        <v>429</v>
      </c>
      <c r="I30" s="233"/>
    </row>
    <row r="31" spans="1:9" ht="24">
      <c r="A31" s="28">
        <v>4</v>
      </c>
      <c r="B31" s="28" t="s">
        <v>371</v>
      </c>
      <c r="C31" s="74">
        <v>297400</v>
      </c>
      <c r="D31" s="74">
        <v>297000</v>
      </c>
      <c r="E31" s="74">
        <f>C31-D31</f>
        <v>400</v>
      </c>
      <c r="F31" s="44"/>
      <c r="G31" s="44">
        <v>1</v>
      </c>
      <c r="H31" s="44"/>
      <c r="I31" s="28" t="s">
        <v>491</v>
      </c>
    </row>
    <row r="32" spans="1:9" ht="24">
      <c r="A32" s="28"/>
      <c r="B32" s="28" t="s">
        <v>397</v>
      </c>
      <c r="C32" s="74"/>
      <c r="D32" s="74"/>
      <c r="E32" s="74"/>
      <c r="F32" s="44"/>
      <c r="G32" s="44"/>
      <c r="H32" s="44"/>
      <c r="I32" s="28" t="s">
        <v>486</v>
      </c>
    </row>
    <row r="33" spans="1:9" ht="24">
      <c r="A33" s="28"/>
      <c r="B33" s="28" t="s">
        <v>395</v>
      </c>
      <c r="C33" s="74"/>
      <c r="D33" s="74"/>
      <c r="E33" s="74"/>
      <c r="F33" s="44"/>
      <c r="G33" s="44"/>
      <c r="H33" s="44"/>
      <c r="I33" s="28"/>
    </row>
    <row r="34" spans="1:9" ht="24">
      <c r="A34" s="28"/>
      <c r="B34" s="28" t="s">
        <v>396</v>
      </c>
      <c r="C34" s="74"/>
      <c r="D34" s="74"/>
      <c r="E34" s="74"/>
      <c r="F34" s="44"/>
      <c r="G34" s="44"/>
      <c r="H34" s="44"/>
      <c r="I34" s="28"/>
    </row>
    <row r="35" spans="1:9" ht="24">
      <c r="A35" s="29"/>
      <c r="B35" s="29" t="s">
        <v>226</v>
      </c>
      <c r="C35" s="75"/>
      <c r="D35" s="75"/>
      <c r="E35" s="75"/>
      <c r="F35" s="78"/>
      <c r="G35" s="78"/>
      <c r="H35" s="78"/>
      <c r="I35" s="29"/>
    </row>
    <row r="36" spans="1:9" ht="22.5" customHeight="1">
      <c r="A36" s="44">
        <v>5</v>
      </c>
      <c r="B36" s="28" t="s">
        <v>371</v>
      </c>
      <c r="C36" s="74">
        <v>300000</v>
      </c>
      <c r="D36" s="74">
        <v>297000</v>
      </c>
      <c r="E36" s="74">
        <v>3000</v>
      </c>
      <c r="F36" s="44"/>
      <c r="G36" s="44">
        <v>1</v>
      </c>
      <c r="H36" s="44"/>
      <c r="I36" s="27" t="s">
        <v>494</v>
      </c>
    </row>
    <row r="37" spans="1:9" ht="22.5" customHeight="1">
      <c r="A37" s="28"/>
      <c r="B37" s="28" t="s">
        <v>398</v>
      </c>
      <c r="C37" s="74"/>
      <c r="D37" s="74"/>
      <c r="E37" s="74"/>
      <c r="F37" s="44"/>
      <c r="G37" s="44"/>
      <c r="H37" s="44"/>
      <c r="I37" s="28"/>
    </row>
    <row r="38" spans="1:9" ht="22.5" customHeight="1">
      <c r="A38" s="29"/>
      <c r="B38" s="29" t="s">
        <v>399</v>
      </c>
      <c r="C38" s="75"/>
      <c r="D38" s="75"/>
      <c r="E38" s="75"/>
      <c r="F38" s="78"/>
      <c r="G38" s="78"/>
      <c r="H38" s="78"/>
      <c r="I38" s="29"/>
    </row>
    <row r="39" spans="1:9" ht="22.5" customHeight="1">
      <c r="A39" s="44">
        <v>6</v>
      </c>
      <c r="B39" s="28" t="s">
        <v>371</v>
      </c>
      <c r="C39" s="74">
        <v>300000</v>
      </c>
      <c r="D39" s="74">
        <v>297000</v>
      </c>
      <c r="E39" s="74">
        <v>3000</v>
      </c>
      <c r="F39" s="44"/>
      <c r="G39" s="44">
        <v>1</v>
      </c>
      <c r="H39" s="44"/>
      <c r="I39" s="27" t="s">
        <v>494</v>
      </c>
    </row>
    <row r="40" spans="1:9" ht="22.5" customHeight="1">
      <c r="A40" s="28"/>
      <c r="B40" s="28" t="s">
        <v>400</v>
      </c>
      <c r="C40" s="74"/>
      <c r="D40" s="74"/>
      <c r="E40" s="74"/>
      <c r="F40" s="44"/>
      <c r="G40" s="44"/>
      <c r="H40" s="44"/>
      <c r="I40" s="28"/>
    </row>
    <row r="41" spans="1:9" ht="22.5" customHeight="1">
      <c r="A41" s="28"/>
      <c r="B41" s="28" t="s">
        <v>401</v>
      </c>
      <c r="C41" s="74"/>
      <c r="D41" s="74"/>
      <c r="E41" s="74"/>
      <c r="F41" s="78"/>
      <c r="G41" s="78"/>
      <c r="H41" s="78"/>
      <c r="I41" s="28"/>
    </row>
    <row r="42" spans="1:9" ht="22.5" customHeight="1">
      <c r="A42" s="32">
        <v>7</v>
      </c>
      <c r="B42" s="27" t="s">
        <v>402</v>
      </c>
      <c r="C42" s="73">
        <v>300000</v>
      </c>
      <c r="D42" s="73">
        <v>297000</v>
      </c>
      <c r="E42" s="73">
        <v>3000</v>
      </c>
      <c r="F42" s="44"/>
      <c r="G42" s="44">
        <v>1</v>
      </c>
      <c r="H42" s="44"/>
      <c r="I42" s="27" t="s">
        <v>494</v>
      </c>
    </row>
    <row r="43" spans="1:9" ht="22.5" customHeight="1">
      <c r="A43" s="28"/>
      <c r="B43" s="28" t="s">
        <v>403</v>
      </c>
      <c r="C43" s="74"/>
      <c r="D43" s="74"/>
      <c r="E43" s="74"/>
      <c r="F43" s="44"/>
      <c r="G43" s="44"/>
      <c r="H43" s="44"/>
      <c r="I43" s="28"/>
    </row>
    <row r="44" spans="1:9" ht="22.5" customHeight="1">
      <c r="A44" s="28"/>
      <c r="B44" s="28" t="s">
        <v>404</v>
      </c>
      <c r="C44" s="74"/>
      <c r="D44" s="74"/>
      <c r="E44" s="74"/>
      <c r="F44" s="44"/>
      <c r="G44" s="44"/>
      <c r="H44" s="44"/>
      <c r="I44" s="28"/>
    </row>
    <row r="45" spans="1:9" ht="22.5" customHeight="1">
      <c r="A45" s="28"/>
      <c r="B45" s="28" t="s">
        <v>405</v>
      </c>
      <c r="C45" s="74"/>
      <c r="D45" s="74"/>
      <c r="E45" s="74"/>
      <c r="F45" s="44"/>
      <c r="G45" s="44"/>
      <c r="H45" s="44"/>
      <c r="I45" s="28"/>
    </row>
    <row r="46" spans="1:9" ht="22.5" customHeight="1">
      <c r="A46" s="28"/>
      <c r="B46" s="28" t="s">
        <v>225</v>
      </c>
      <c r="C46" s="74"/>
      <c r="D46" s="74"/>
      <c r="E46" s="74"/>
      <c r="F46" s="78"/>
      <c r="G46" s="78"/>
      <c r="H46" s="78"/>
      <c r="I46" s="29"/>
    </row>
    <row r="47" spans="1:9" ht="22.5" customHeight="1">
      <c r="A47" s="32">
        <v>8</v>
      </c>
      <c r="B47" s="27" t="s">
        <v>406</v>
      </c>
      <c r="C47" s="73">
        <v>300000</v>
      </c>
      <c r="D47" s="73">
        <v>284000</v>
      </c>
      <c r="E47" s="73">
        <v>16000</v>
      </c>
      <c r="F47" s="44"/>
      <c r="G47" s="44">
        <v>1</v>
      </c>
      <c r="H47" s="44"/>
      <c r="I47" s="28" t="s">
        <v>495</v>
      </c>
    </row>
    <row r="48" spans="1:9" ht="22.5" customHeight="1">
      <c r="A48" s="28"/>
      <c r="B48" s="28" t="s">
        <v>407</v>
      </c>
      <c r="C48" s="74"/>
      <c r="D48" s="74"/>
      <c r="E48" s="74"/>
      <c r="F48" s="44"/>
      <c r="G48" s="44"/>
      <c r="H48" s="44"/>
      <c r="I48" s="28"/>
    </row>
    <row r="49" spans="1:9" ht="22.5" customHeight="1">
      <c r="A49" s="28"/>
      <c r="B49" s="28" t="s">
        <v>408</v>
      </c>
      <c r="C49" s="74"/>
      <c r="D49" s="74"/>
      <c r="E49" s="74"/>
      <c r="F49" s="44"/>
      <c r="G49" s="44"/>
      <c r="H49" s="44"/>
      <c r="I49" s="28"/>
    </row>
    <row r="50" spans="1:9" ht="22.5" customHeight="1">
      <c r="A50" s="28"/>
      <c r="B50" s="28" t="s">
        <v>409</v>
      </c>
      <c r="C50" s="74"/>
      <c r="D50" s="74"/>
      <c r="E50" s="74"/>
      <c r="F50" s="78"/>
      <c r="G50" s="78"/>
      <c r="H50" s="78"/>
      <c r="I50" s="29"/>
    </row>
    <row r="51" spans="1:9" ht="22.5" customHeight="1">
      <c r="A51" s="32">
        <v>9</v>
      </c>
      <c r="B51" s="27" t="s">
        <v>410</v>
      </c>
      <c r="C51" s="73">
        <v>300000</v>
      </c>
      <c r="D51" s="73">
        <v>274000</v>
      </c>
      <c r="E51" s="73">
        <f>C51-D51</f>
        <v>26000</v>
      </c>
      <c r="F51" s="44"/>
      <c r="G51" s="44">
        <v>1</v>
      </c>
      <c r="H51" s="44"/>
      <c r="I51" s="28" t="s">
        <v>491</v>
      </c>
    </row>
    <row r="52" spans="1:9" ht="22.5" customHeight="1">
      <c r="A52" s="28"/>
      <c r="B52" s="28" t="s">
        <v>411</v>
      </c>
      <c r="C52" s="74"/>
      <c r="D52" s="74"/>
      <c r="E52" s="74"/>
      <c r="F52" s="44"/>
      <c r="G52" s="44"/>
      <c r="H52" s="44"/>
      <c r="I52" s="28" t="s">
        <v>487</v>
      </c>
    </row>
    <row r="53" spans="1:9" ht="22.5" customHeight="1">
      <c r="A53" s="28"/>
      <c r="B53" s="28" t="s">
        <v>412</v>
      </c>
      <c r="C53" s="74"/>
      <c r="D53" s="74"/>
      <c r="E53" s="74"/>
      <c r="F53" s="44"/>
      <c r="G53" s="44"/>
      <c r="H53" s="44"/>
      <c r="I53" s="28"/>
    </row>
    <row r="54" spans="1:9" ht="22.5" customHeight="1">
      <c r="A54" s="28"/>
      <c r="B54" s="28" t="s">
        <v>306</v>
      </c>
      <c r="C54" s="74"/>
      <c r="D54" s="74"/>
      <c r="E54" s="74"/>
      <c r="F54" s="44"/>
      <c r="G54" s="44"/>
      <c r="H54" s="44"/>
      <c r="I54" s="28"/>
    </row>
    <row r="55" spans="1:9" ht="22.5" customHeight="1">
      <c r="A55" s="28"/>
      <c r="B55" s="28"/>
      <c r="C55" s="74"/>
      <c r="D55" s="74"/>
      <c r="E55" s="74"/>
      <c r="F55" s="44"/>
      <c r="G55" s="44"/>
      <c r="H55" s="44"/>
      <c r="I55" s="28"/>
    </row>
    <row r="56" spans="1:9" ht="22.5" customHeight="1">
      <c r="A56" s="204"/>
      <c r="B56" s="204"/>
      <c r="C56" s="205"/>
      <c r="D56" s="205"/>
      <c r="E56" s="205"/>
      <c r="F56" s="206"/>
      <c r="G56" s="206"/>
      <c r="H56" s="206"/>
      <c r="I56" s="204">
        <v>18</v>
      </c>
    </row>
    <row r="57" spans="1:9" ht="22.5" customHeight="1">
      <c r="A57" s="234" t="s">
        <v>5</v>
      </c>
      <c r="B57" s="234" t="s">
        <v>6</v>
      </c>
      <c r="C57" s="236" t="s">
        <v>8</v>
      </c>
      <c r="D57" s="236" t="s">
        <v>430</v>
      </c>
      <c r="E57" s="236" t="s">
        <v>431</v>
      </c>
      <c r="F57" s="238" t="s">
        <v>426</v>
      </c>
      <c r="G57" s="238"/>
      <c r="H57" s="238"/>
      <c r="I57" s="233" t="s">
        <v>433</v>
      </c>
    </row>
    <row r="58" spans="1:9" ht="22.5" customHeight="1">
      <c r="A58" s="235"/>
      <c r="B58" s="235"/>
      <c r="C58" s="237"/>
      <c r="D58" s="237"/>
      <c r="E58" s="237"/>
      <c r="F58" s="79" t="s">
        <v>427</v>
      </c>
      <c r="G58" s="79" t="s">
        <v>428</v>
      </c>
      <c r="H58" s="79" t="s">
        <v>429</v>
      </c>
      <c r="I58" s="233"/>
    </row>
    <row r="59" spans="1:9" ht="22.5" customHeight="1">
      <c r="A59" s="44">
        <v>10</v>
      </c>
      <c r="B59" s="28" t="s">
        <v>413</v>
      </c>
      <c r="C59" s="74">
        <v>300000</v>
      </c>
      <c r="D59" s="74">
        <v>285000</v>
      </c>
      <c r="E59" s="74">
        <f>C59-D59</f>
        <v>15000</v>
      </c>
      <c r="F59" s="44"/>
      <c r="G59" s="44">
        <v>1</v>
      </c>
      <c r="H59" s="44"/>
      <c r="I59" s="28" t="s">
        <v>491</v>
      </c>
    </row>
    <row r="60" spans="1:9" ht="22.5" customHeight="1">
      <c r="A60" s="29"/>
      <c r="B60" s="29" t="s">
        <v>414</v>
      </c>
      <c r="C60" s="75"/>
      <c r="D60" s="75"/>
      <c r="E60" s="75"/>
      <c r="F60" s="78"/>
      <c r="G60" s="78"/>
      <c r="H60" s="78"/>
      <c r="I60" s="29" t="s">
        <v>488</v>
      </c>
    </row>
    <row r="61" spans="1:9" ht="22.5" customHeight="1">
      <c r="A61" s="44">
        <v>11</v>
      </c>
      <c r="B61" s="28" t="s">
        <v>415</v>
      </c>
      <c r="C61" s="74">
        <v>85000</v>
      </c>
      <c r="D61" s="74">
        <v>82500</v>
      </c>
      <c r="E61" s="74">
        <f>C61-D61</f>
        <v>2500</v>
      </c>
      <c r="F61" s="44"/>
      <c r="G61" s="44">
        <v>1</v>
      </c>
      <c r="H61" s="44"/>
      <c r="I61" s="28" t="s">
        <v>562</v>
      </c>
    </row>
    <row r="62" spans="1:9" ht="22.5" customHeight="1">
      <c r="A62" s="28"/>
      <c r="B62" s="28" t="s">
        <v>416</v>
      </c>
      <c r="C62" s="74"/>
      <c r="D62" s="74"/>
      <c r="E62" s="74"/>
      <c r="F62" s="44"/>
      <c r="G62" s="44"/>
      <c r="H62" s="44"/>
      <c r="I62" s="28"/>
    </row>
    <row r="63" spans="1:9" ht="22.5" customHeight="1">
      <c r="A63" s="29"/>
      <c r="B63" s="29" t="s">
        <v>225</v>
      </c>
      <c r="C63" s="75"/>
      <c r="D63" s="75"/>
      <c r="E63" s="75"/>
      <c r="F63" s="78"/>
      <c r="G63" s="78"/>
      <c r="H63" s="78"/>
      <c r="I63" s="29"/>
    </row>
    <row r="64" spans="1:9" ht="22.5" customHeight="1">
      <c r="A64" s="32">
        <v>12</v>
      </c>
      <c r="B64" s="179" t="s">
        <v>513</v>
      </c>
      <c r="C64" s="114">
        <v>140000</v>
      </c>
      <c r="D64" s="73">
        <v>115000</v>
      </c>
      <c r="E64" s="73">
        <f>C64-D64</f>
        <v>25000</v>
      </c>
      <c r="F64" s="32"/>
      <c r="G64" s="32">
        <v>1</v>
      </c>
      <c r="H64" s="32"/>
      <c r="I64" s="27"/>
    </row>
    <row r="65" spans="1:9" ht="22.5" customHeight="1">
      <c r="A65" s="28"/>
      <c r="B65" s="180" t="s">
        <v>514</v>
      </c>
      <c r="C65" s="74"/>
      <c r="D65" s="74"/>
      <c r="E65" s="74"/>
      <c r="F65" s="44"/>
      <c r="G65" s="44"/>
      <c r="H65" s="44"/>
      <c r="I65" s="28"/>
    </row>
    <row r="66" spans="1:9" ht="22.5" customHeight="1">
      <c r="A66" s="28"/>
      <c r="B66" s="180" t="s">
        <v>515</v>
      </c>
      <c r="C66" s="74"/>
      <c r="D66" s="74"/>
      <c r="E66" s="74"/>
      <c r="F66" s="44"/>
      <c r="G66" s="44"/>
      <c r="H66" s="44"/>
      <c r="I66" s="28"/>
    </row>
    <row r="67" spans="1:9" ht="22.5" customHeight="1">
      <c r="A67" s="28" t="s">
        <v>224</v>
      </c>
      <c r="B67" s="180" t="s">
        <v>516</v>
      </c>
      <c r="C67" s="74"/>
      <c r="D67" s="74"/>
      <c r="E67" s="74"/>
      <c r="F67" s="44"/>
      <c r="G67" s="44"/>
      <c r="H67" s="44"/>
      <c r="I67" s="28"/>
    </row>
    <row r="68" spans="1:9" ht="22.5" customHeight="1">
      <c r="A68" s="28"/>
      <c r="B68" s="181" t="s">
        <v>517</v>
      </c>
      <c r="C68" s="74"/>
      <c r="D68" s="74"/>
      <c r="E68" s="74"/>
      <c r="F68" s="44"/>
      <c r="G68" s="44"/>
      <c r="H68" s="44"/>
      <c r="I68" s="28"/>
    </row>
    <row r="69" spans="1:9" ht="22.5" customHeight="1">
      <c r="A69" s="28"/>
      <c r="B69" s="181" t="s">
        <v>518</v>
      </c>
      <c r="C69" s="74"/>
      <c r="D69" s="74"/>
      <c r="E69" s="74"/>
      <c r="F69" s="78"/>
      <c r="G69" s="78"/>
      <c r="H69" s="78"/>
      <c r="I69" s="29"/>
    </row>
    <row r="70" spans="1:9" ht="22.5" customHeight="1">
      <c r="A70" s="32">
        <v>13</v>
      </c>
      <c r="B70" s="182" t="s">
        <v>519</v>
      </c>
      <c r="C70" s="73">
        <v>71000</v>
      </c>
      <c r="D70" s="73">
        <v>70000</v>
      </c>
      <c r="E70" s="73">
        <f>C70-D70</f>
        <v>1000</v>
      </c>
      <c r="F70" s="44"/>
      <c r="G70" s="44">
        <v>1</v>
      </c>
      <c r="H70" s="44"/>
      <c r="I70" s="28"/>
    </row>
    <row r="71" spans="1:9" ht="22.5" customHeight="1">
      <c r="A71" s="28"/>
      <c r="B71" s="181" t="s">
        <v>520</v>
      </c>
      <c r="C71" s="74"/>
      <c r="D71" s="74"/>
      <c r="E71" s="74"/>
      <c r="F71" s="44"/>
      <c r="G71" s="44"/>
      <c r="H71" s="44"/>
      <c r="I71" s="28"/>
    </row>
    <row r="72" spans="1:9" ht="22.5" customHeight="1">
      <c r="A72" s="28"/>
      <c r="B72" s="181" t="s">
        <v>521</v>
      </c>
      <c r="C72" s="74"/>
      <c r="D72" s="74"/>
      <c r="E72" s="74"/>
      <c r="F72" s="44"/>
      <c r="G72" s="44"/>
      <c r="H72" s="44"/>
      <c r="I72" s="28"/>
    </row>
    <row r="73" spans="1:9" ht="22.5" customHeight="1">
      <c r="A73" s="28"/>
      <c r="B73" s="181" t="s">
        <v>522</v>
      </c>
      <c r="C73" s="74"/>
      <c r="D73" s="74"/>
      <c r="E73" s="74"/>
      <c r="F73" s="44"/>
      <c r="G73" s="44"/>
      <c r="H73" s="44"/>
      <c r="I73" s="28"/>
    </row>
    <row r="74" spans="1:9" ht="22.5" customHeight="1">
      <c r="A74" s="29"/>
      <c r="B74" s="184" t="s">
        <v>306</v>
      </c>
      <c r="C74" s="115"/>
      <c r="D74" s="75"/>
      <c r="E74" s="75"/>
      <c r="F74" s="78"/>
      <c r="G74" s="78"/>
      <c r="H74" s="78"/>
      <c r="I74" s="29"/>
    </row>
    <row r="75" spans="1:9" ht="22.5" customHeight="1">
      <c r="A75" s="32">
        <v>14</v>
      </c>
      <c r="B75" s="185" t="s">
        <v>523</v>
      </c>
      <c r="C75" s="73">
        <v>75000</v>
      </c>
      <c r="D75" s="73">
        <v>60000</v>
      </c>
      <c r="E75" s="74">
        <f>C75-D75</f>
        <v>15000</v>
      </c>
      <c r="F75" s="44"/>
      <c r="G75" s="44">
        <v>1</v>
      </c>
      <c r="H75" s="44"/>
      <c r="I75" s="28"/>
    </row>
    <row r="76" spans="1:9" ht="22.5" customHeight="1">
      <c r="A76" s="44"/>
      <c r="B76" s="181" t="s">
        <v>524</v>
      </c>
      <c r="C76" s="74"/>
      <c r="D76" s="74"/>
      <c r="E76" s="74"/>
      <c r="F76" s="44"/>
      <c r="G76" s="44"/>
      <c r="H76" s="44"/>
      <c r="I76" s="28"/>
    </row>
    <row r="77" spans="1:9" ht="22.5" customHeight="1">
      <c r="A77" s="44"/>
      <c r="B77" s="181" t="s">
        <v>525</v>
      </c>
      <c r="C77" s="74"/>
      <c r="D77" s="74"/>
      <c r="E77" s="74"/>
      <c r="F77" s="44"/>
      <c r="G77" s="44"/>
      <c r="H77" s="44"/>
      <c r="I77" s="28"/>
    </row>
    <row r="78" spans="1:9" ht="22.5" customHeight="1">
      <c r="A78" s="44"/>
      <c r="B78" s="181" t="s">
        <v>522</v>
      </c>
      <c r="C78" s="74"/>
      <c r="D78" s="74"/>
      <c r="E78" s="74"/>
      <c r="F78" s="44"/>
      <c r="G78" s="44"/>
      <c r="H78" s="44"/>
      <c r="I78" s="28"/>
    </row>
    <row r="79" spans="1:9" ht="22.5" customHeight="1">
      <c r="A79" s="44"/>
      <c r="B79" s="181" t="s">
        <v>306</v>
      </c>
      <c r="C79" s="74"/>
      <c r="D79" s="74"/>
      <c r="E79" s="74"/>
      <c r="F79" s="44"/>
      <c r="G79" s="44"/>
      <c r="H79" s="44"/>
      <c r="I79" s="28"/>
    </row>
    <row r="80" spans="1:9" ht="22.5" customHeight="1">
      <c r="A80" s="44">
        <v>15</v>
      </c>
      <c r="B80" s="181" t="s">
        <v>526</v>
      </c>
      <c r="C80" s="74">
        <v>91100</v>
      </c>
      <c r="D80" s="74">
        <v>90000</v>
      </c>
      <c r="E80" s="74">
        <f>C80:C84-D80:D84</f>
        <v>1100</v>
      </c>
      <c r="F80" s="44"/>
      <c r="G80" s="44">
        <v>1</v>
      </c>
      <c r="H80" s="44"/>
      <c r="I80" s="28"/>
    </row>
    <row r="81" spans="1:9" ht="22.5" customHeight="1">
      <c r="A81" s="186"/>
      <c r="B81" s="181" t="s">
        <v>527</v>
      </c>
      <c r="C81" s="74"/>
      <c r="D81" s="74"/>
      <c r="E81" s="74"/>
      <c r="F81" s="44"/>
      <c r="G81" s="44"/>
      <c r="H81" s="44"/>
      <c r="I81" s="187"/>
    </row>
    <row r="82" spans="1:9" ht="22.5" customHeight="1">
      <c r="A82" s="186"/>
      <c r="B82" s="181" t="s">
        <v>528</v>
      </c>
      <c r="C82" s="74"/>
      <c r="D82" s="74"/>
      <c r="E82" s="74"/>
      <c r="F82" s="44"/>
      <c r="G82" s="44"/>
      <c r="H82" s="44"/>
      <c r="I82" s="187"/>
    </row>
    <row r="83" spans="1:9" ht="22.5" customHeight="1">
      <c r="A83" s="28"/>
      <c r="B83" s="181" t="s">
        <v>529</v>
      </c>
      <c r="C83" s="74"/>
      <c r="D83" s="74"/>
      <c r="E83" s="74"/>
      <c r="F83" s="44"/>
      <c r="G83" s="44"/>
      <c r="H83" s="44"/>
      <c r="I83" s="28"/>
    </row>
    <row r="84" spans="1:9" ht="22.5" customHeight="1">
      <c r="A84" s="29"/>
      <c r="B84" s="184" t="s">
        <v>306</v>
      </c>
      <c r="C84" s="75"/>
      <c r="D84" s="75"/>
      <c r="E84" s="75"/>
      <c r="F84" s="78"/>
      <c r="G84" s="78"/>
      <c r="H84" s="78"/>
      <c r="I84" s="29"/>
    </row>
    <row r="85" spans="1:9" ht="22.5" customHeight="1">
      <c r="I85" s="30">
        <v>19</v>
      </c>
    </row>
    <row r="86" spans="1:9" ht="22.5" customHeight="1">
      <c r="A86" s="234" t="s">
        <v>5</v>
      </c>
      <c r="B86" s="234" t="s">
        <v>6</v>
      </c>
      <c r="C86" s="236" t="s">
        <v>8</v>
      </c>
      <c r="D86" s="236" t="s">
        <v>430</v>
      </c>
      <c r="E86" s="236" t="s">
        <v>431</v>
      </c>
      <c r="F86" s="238" t="s">
        <v>426</v>
      </c>
      <c r="G86" s="238"/>
      <c r="H86" s="238"/>
      <c r="I86" s="233" t="s">
        <v>433</v>
      </c>
    </row>
    <row r="87" spans="1:9" ht="22.5" customHeight="1">
      <c r="A87" s="235"/>
      <c r="B87" s="235"/>
      <c r="C87" s="237"/>
      <c r="D87" s="237"/>
      <c r="E87" s="237"/>
      <c r="F87" s="79" t="s">
        <v>427</v>
      </c>
      <c r="G87" s="79" t="s">
        <v>428</v>
      </c>
      <c r="H87" s="79" t="s">
        <v>429</v>
      </c>
      <c r="I87" s="233"/>
    </row>
    <row r="88" spans="1:9" ht="22.5" customHeight="1">
      <c r="A88" s="32">
        <v>16</v>
      </c>
      <c r="B88" s="185" t="s">
        <v>530</v>
      </c>
      <c r="C88" s="74">
        <v>150000</v>
      </c>
      <c r="D88" s="74">
        <v>149000</v>
      </c>
      <c r="E88" s="74">
        <f>C88-D88</f>
        <v>1000</v>
      </c>
      <c r="F88" s="44"/>
      <c r="G88" s="44">
        <v>1</v>
      </c>
      <c r="H88" s="44"/>
      <c r="I88" s="28"/>
    </row>
    <row r="89" spans="1:9" ht="22.5" customHeight="1">
      <c r="A89" s="44"/>
      <c r="B89" s="181" t="s">
        <v>531</v>
      </c>
      <c r="C89" s="74"/>
      <c r="D89" s="74"/>
      <c r="E89" s="74"/>
      <c r="F89" s="44"/>
      <c r="G89" s="44"/>
      <c r="H89" s="44"/>
      <c r="I89" s="28"/>
    </row>
    <row r="90" spans="1:9" ht="22.5" customHeight="1">
      <c r="A90" s="44"/>
      <c r="B90" s="181" t="s">
        <v>532</v>
      </c>
      <c r="C90" s="74"/>
      <c r="D90" s="74"/>
      <c r="E90" s="74"/>
      <c r="F90" s="44"/>
      <c r="G90" s="44"/>
      <c r="H90" s="44"/>
      <c r="I90" s="28"/>
    </row>
    <row r="91" spans="1:9" ht="22.5" customHeight="1">
      <c r="A91" s="44"/>
      <c r="B91" s="181" t="s">
        <v>533</v>
      </c>
      <c r="C91" s="74"/>
      <c r="D91" s="74"/>
      <c r="E91" s="74"/>
      <c r="F91" s="44"/>
      <c r="G91" s="44"/>
      <c r="H91" s="44"/>
      <c r="I91" s="28"/>
    </row>
    <row r="92" spans="1:9" ht="22.5" customHeight="1">
      <c r="A92" s="44"/>
      <c r="B92" s="181" t="s">
        <v>534</v>
      </c>
      <c r="C92" s="74"/>
      <c r="D92" s="74"/>
      <c r="E92" s="74"/>
      <c r="F92" s="44"/>
      <c r="G92" s="44"/>
      <c r="H92" s="44"/>
      <c r="I92" s="28"/>
    </row>
    <row r="93" spans="1:9" ht="22.5" customHeight="1">
      <c r="A93" s="28"/>
      <c r="B93" s="181" t="s">
        <v>306</v>
      </c>
      <c r="C93" s="74"/>
      <c r="D93" s="74"/>
      <c r="E93" s="74"/>
      <c r="F93" s="44"/>
      <c r="G93" s="44"/>
      <c r="H93" s="44"/>
      <c r="I93" s="28"/>
    </row>
    <row r="94" spans="1:9" ht="22.5" customHeight="1">
      <c r="A94" s="29"/>
      <c r="B94" s="29"/>
      <c r="C94" s="75"/>
      <c r="D94" s="75"/>
      <c r="E94" s="75"/>
      <c r="F94" s="78"/>
      <c r="G94" s="78"/>
      <c r="H94" s="78"/>
      <c r="I94" s="29"/>
    </row>
    <row r="95" spans="1:9" ht="22.5" customHeight="1">
      <c r="A95" s="44">
        <v>17</v>
      </c>
      <c r="B95" s="188" t="s">
        <v>535</v>
      </c>
      <c r="C95" s="74">
        <v>244400</v>
      </c>
      <c r="D95" s="74">
        <v>240000</v>
      </c>
      <c r="E95" s="74">
        <f>C95-D95</f>
        <v>4400</v>
      </c>
      <c r="F95" s="44"/>
      <c r="G95" s="44">
        <v>1</v>
      </c>
      <c r="H95" s="44"/>
      <c r="I95" s="28"/>
    </row>
    <row r="96" spans="1:9" ht="22.5" customHeight="1">
      <c r="A96" s="44"/>
      <c r="B96" s="181" t="s">
        <v>536</v>
      </c>
      <c r="C96" s="74"/>
      <c r="D96" s="74"/>
      <c r="E96" s="74"/>
      <c r="F96" s="44"/>
      <c r="G96" s="44"/>
      <c r="H96" s="44"/>
      <c r="I96" s="28"/>
    </row>
    <row r="97" spans="1:9" ht="22.5" customHeight="1">
      <c r="A97" s="44"/>
      <c r="B97" s="181" t="s">
        <v>537</v>
      </c>
      <c r="C97" s="74"/>
      <c r="D97" s="74"/>
      <c r="E97" s="74"/>
      <c r="F97" s="44"/>
      <c r="G97" s="44"/>
      <c r="H97" s="44"/>
      <c r="I97" s="28"/>
    </row>
    <row r="98" spans="1:9" ht="22.5" customHeight="1">
      <c r="A98" s="44"/>
      <c r="B98" s="189" t="s">
        <v>538</v>
      </c>
      <c r="C98" s="74"/>
      <c r="D98" s="74"/>
      <c r="E98" s="74"/>
      <c r="F98" s="44"/>
      <c r="G98" s="44"/>
      <c r="H98" s="44"/>
      <c r="I98" s="28"/>
    </row>
    <row r="99" spans="1:9" ht="22.5" customHeight="1">
      <c r="A99" s="44"/>
      <c r="B99" s="181" t="s">
        <v>539</v>
      </c>
      <c r="C99" s="74"/>
      <c r="D99" s="74"/>
      <c r="E99" s="74"/>
      <c r="F99" s="44"/>
      <c r="G99" s="44"/>
      <c r="H99" s="44"/>
      <c r="I99" s="28"/>
    </row>
    <row r="100" spans="1:9" ht="22.5" customHeight="1">
      <c r="A100" s="28"/>
      <c r="B100" s="28"/>
      <c r="C100" s="74"/>
      <c r="D100" s="74"/>
      <c r="E100" s="74"/>
      <c r="F100" s="78"/>
      <c r="G100" s="78"/>
      <c r="H100" s="78"/>
      <c r="I100" s="29"/>
    </row>
    <row r="101" spans="1:9" ht="22.5" customHeight="1">
      <c r="A101" s="32">
        <v>18</v>
      </c>
      <c r="B101" s="182" t="s">
        <v>540</v>
      </c>
      <c r="C101" s="73">
        <v>8000</v>
      </c>
      <c r="D101" s="73">
        <v>8000</v>
      </c>
      <c r="E101" s="73">
        <f>C101-D101</f>
        <v>0</v>
      </c>
      <c r="F101" s="44"/>
      <c r="G101" s="44">
        <v>1</v>
      </c>
      <c r="H101" s="44"/>
      <c r="I101" s="28"/>
    </row>
    <row r="102" spans="1:9" ht="22.5" customHeight="1">
      <c r="A102" s="28"/>
      <c r="B102" s="181" t="s">
        <v>541</v>
      </c>
      <c r="C102" s="74"/>
      <c r="D102" s="74"/>
      <c r="E102" s="74"/>
      <c r="F102" s="44"/>
      <c r="G102" s="44"/>
      <c r="H102" s="44"/>
      <c r="I102" s="28"/>
    </row>
    <row r="103" spans="1:9" ht="22.5" customHeight="1">
      <c r="A103" s="28"/>
      <c r="B103" s="181" t="s">
        <v>542</v>
      </c>
      <c r="C103" s="74"/>
      <c r="D103" s="74"/>
      <c r="E103" s="74"/>
      <c r="F103" s="44"/>
      <c r="G103" s="44"/>
      <c r="H103" s="44"/>
      <c r="I103" s="28"/>
    </row>
    <row r="104" spans="1:9" ht="22.5" customHeight="1">
      <c r="A104" s="28"/>
      <c r="B104" s="181" t="s">
        <v>543</v>
      </c>
      <c r="C104" s="74"/>
      <c r="D104" s="74"/>
      <c r="E104" s="74"/>
      <c r="F104" s="44"/>
      <c r="G104" s="44"/>
      <c r="H104" s="44"/>
      <c r="I104" s="28"/>
    </row>
    <row r="105" spans="1:9" ht="22.5" customHeight="1">
      <c r="A105" s="28"/>
      <c r="B105" s="28"/>
      <c r="C105" s="74"/>
      <c r="D105" s="74"/>
      <c r="E105" s="74"/>
      <c r="F105" s="78"/>
      <c r="G105" s="78"/>
      <c r="H105" s="78"/>
      <c r="I105" s="29"/>
    </row>
    <row r="106" spans="1:9" ht="22.5" customHeight="1">
      <c r="A106" s="32">
        <v>19</v>
      </c>
      <c r="B106" s="27" t="s">
        <v>526</v>
      </c>
      <c r="C106" s="73">
        <v>162900</v>
      </c>
      <c r="D106" s="73">
        <v>161000</v>
      </c>
      <c r="E106" s="73">
        <f>C106-D106</f>
        <v>1900</v>
      </c>
      <c r="F106" s="44"/>
      <c r="G106" s="44">
        <v>1</v>
      </c>
      <c r="H106" s="44"/>
      <c r="I106" s="28"/>
    </row>
    <row r="107" spans="1:9" ht="22.5" customHeight="1">
      <c r="A107" s="44"/>
      <c r="B107" s="28" t="s">
        <v>544</v>
      </c>
      <c r="C107" s="74"/>
      <c r="D107" s="74"/>
      <c r="E107" s="74"/>
      <c r="F107" s="191"/>
      <c r="G107" s="191"/>
      <c r="H107" s="191"/>
      <c r="I107" s="192"/>
    </row>
    <row r="108" spans="1:9" ht="22.5" customHeight="1">
      <c r="A108" s="44"/>
      <c r="B108" s="28" t="s">
        <v>543</v>
      </c>
      <c r="C108" s="74"/>
      <c r="D108" s="74"/>
      <c r="E108" s="74"/>
      <c r="F108" s="193"/>
      <c r="G108" s="193"/>
      <c r="H108" s="193"/>
      <c r="I108" s="194"/>
    </row>
    <row r="109" spans="1:9" ht="22.5" customHeight="1">
      <c r="A109" s="32">
        <v>20</v>
      </c>
      <c r="B109" s="27" t="s">
        <v>371</v>
      </c>
      <c r="C109" s="73">
        <v>210000</v>
      </c>
      <c r="D109" s="73">
        <v>208000</v>
      </c>
      <c r="E109" s="73">
        <f>C109-D109</f>
        <v>2000</v>
      </c>
      <c r="F109" s="44"/>
      <c r="G109" s="44">
        <v>1</v>
      </c>
      <c r="H109" s="44"/>
      <c r="I109" s="28"/>
    </row>
    <row r="110" spans="1:9" ht="22.5" customHeight="1">
      <c r="A110" s="28"/>
      <c r="B110" s="28" t="s">
        <v>545</v>
      </c>
      <c r="C110" s="74"/>
      <c r="D110" s="74"/>
      <c r="E110" s="74"/>
      <c r="F110" s="44"/>
      <c r="G110" s="44"/>
      <c r="H110" s="44"/>
      <c r="I110" s="28"/>
    </row>
    <row r="111" spans="1:9" ht="22.5" customHeight="1">
      <c r="A111" s="28"/>
      <c r="B111" s="28" t="s">
        <v>546</v>
      </c>
      <c r="C111" s="74"/>
      <c r="D111" s="74"/>
      <c r="E111" s="74"/>
      <c r="F111" s="44"/>
      <c r="G111" s="44"/>
      <c r="H111" s="44"/>
      <c r="I111" s="28"/>
    </row>
    <row r="112" spans="1:9" ht="22.5" customHeight="1">
      <c r="A112" s="28"/>
      <c r="B112" s="28" t="s">
        <v>543</v>
      </c>
      <c r="C112" s="74"/>
      <c r="D112" s="74"/>
      <c r="E112" s="74"/>
      <c r="F112" s="44"/>
      <c r="G112" s="44"/>
      <c r="H112" s="44"/>
      <c r="I112" s="28"/>
    </row>
    <row r="113" spans="1:9" ht="22.5" customHeight="1">
      <c r="A113" s="29"/>
      <c r="B113" s="29"/>
      <c r="C113" s="75"/>
      <c r="D113" s="75"/>
      <c r="E113" s="75"/>
      <c r="F113" s="78"/>
      <c r="G113" s="78"/>
      <c r="H113" s="78"/>
      <c r="I113" s="29"/>
    </row>
    <row r="114" spans="1:9" ht="22.5" customHeight="1">
      <c r="I114" s="30">
        <v>20</v>
      </c>
    </row>
    <row r="115" spans="1:9" ht="22.5" customHeight="1">
      <c r="A115" s="234" t="s">
        <v>5</v>
      </c>
      <c r="B115" s="234" t="s">
        <v>6</v>
      </c>
      <c r="C115" s="236" t="s">
        <v>8</v>
      </c>
      <c r="D115" s="236" t="s">
        <v>430</v>
      </c>
      <c r="E115" s="236" t="s">
        <v>431</v>
      </c>
      <c r="F115" s="238" t="s">
        <v>426</v>
      </c>
      <c r="G115" s="238"/>
      <c r="H115" s="238"/>
      <c r="I115" s="233" t="s">
        <v>433</v>
      </c>
    </row>
    <row r="116" spans="1:9" ht="22.5" customHeight="1">
      <c r="A116" s="235"/>
      <c r="B116" s="235"/>
      <c r="C116" s="237"/>
      <c r="D116" s="237"/>
      <c r="E116" s="237"/>
      <c r="F116" s="79" t="s">
        <v>427</v>
      </c>
      <c r="G116" s="79" t="s">
        <v>428</v>
      </c>
      <c r="H116" s="79" t="s">
        <v>429</v>
      </c>
      <c r="I116" s="233"/>
    </row>
    <row r="117" spans="1:9" ht="22.5" customHeight="1">
      <c r="A117" s="32">
        <v>21</v>
      </c>
      <c r="B117" s="28" t="s">
        <v>371</v>
      </c>
      <c r="C117" s="73">
        <v>203000</v>
      </c>
      <c r="D117" s="73">
        <v>201000</v>
      </c>
      <c r="E117" s="73">
        <f>C117-D117</f>
        <v>2000</v>
      </c>
      <c r="F117" s="32"/>
      <c r="G117" s="32">
        <v>1</v>
      </c>
      <c r="H117" s="32"/>
      <c r="I117" s="27"/>
    </row>
    <row r="118" spans="1:9" ht="22.5" customHeight="1">
      <c r="A118" s="44"/>
      <c r="B118" s="28" t="s">
        <v>547</v>
      </c>
      <c r="C118" s="74"/>
      <c r="D118" s="74"/>
      <c r="E118" s="74"/>
      <c r="F118" s="44"/>
      <c r="G118" s="44"/>
      <c r="H118" s="44"/>
      <c r="I118" s="28"/>
    </row>
    <row r="119" spans="1:9" ht="22.5" customHeight="1">
      <c r="A119" s="44"/>
      <c r="B119" s="28" t="s">
        <v>548</v>
      </c>
      <c r="C119" s="74"/>
      <c r="D119" s="74"/>
      <c r="E119" s="74"/>
      <c r="F119" s="44"/>
      <c r="G119" s="44"/>
      <c r="H119" s="44"/>
      <c r="I119" s="28"/>
    </row>
    <row r="120" spans="1:9" ht="22.5" customHeight="1">
      <c r="A120" s="44"/>
      <c r="B120" s="28" t="s">
        <v>549</v>
      </c>
      <c r="C120" s="74"/>
      <c r="D120" s="74"/>
      <c r="E120" s="74"/>
      <c r="F120" s="44"/>
      <c r="G120" s="44"/>
      <c r="H120" s="44"/>
      <c r="I120" s="28"/>
    </row>
    <row r="121" spans="1:9" ht="22.5" customHeight="1">
      <c r="A121" s="44"/>
      <c r="B121" s="28" t="s">
        <v>543</v>
      </c>
      <c r="C121" s="74"/>
      <c r="D121" s="74"/>
      <c r="E121" s="74"/>
      <c r="F121" s="44"/>
      <c r="G121" s="44"/>
      <c r="H121" s="44"/>
      <c r="I121" s="28"/>
    </row>
    <row r="122" spans="1:9" ht="22.5" customHeight="1">
      <c r="A122" s="29"/>
      <c r="B122" s="29"/>
      <c r="C122" s="75"/>
      <c r="D122" s="75"/>
      <c r="E122" s="75"/>
      <c r="F122" s="78"/>
      <c r="G122" s="78"/>
      <c r="H122" s="78"/>
      <c r="I122" s="29"/>
    </row>
    <row r="123" spans="1:9" ht="22.5" customHeight="1">
      <c r="A123" s="44">
        <v>22</v>
      </c>
      <c r="B123" s="27" t="s">
        <v>526</v>
      </c>
      <c r="C123" s="74">
        <v>171600</v>
      </c>
      <c r="D123" s="74">
        <v>170000</v>
      </c>
      <c r="E123" s="74">
        <f>C123-D123</f>
        <v>1600</v>
      </c>
      <c r="F123" s="44"/>
      <c r="G123" s="44">
        <v>1</v>
      </c>
      <c r="H123" s="44"/>
      <c r="I123" s="28"/>
    </row>
    <row r="124" spans="1:9" ht="22.5" customHeight="1">
      <c r="A124" s="44"/>
      <c r="B124" s="28" t="s">
        <v>550</v>
      </c>
      <c r="C124" s="74"/>
      <c r="D124" s="190"/>
      <c r="E124" s="74"/>
      <c r="F124" s="44"/>
      <c r="G124" s="44"/>
      <c r="H124" s="44"/>
      <c r="I124" s="28"/>
    </row>
    <row r="125" spans="1:9" ht="22.5" customHeight="1">
      <c r="A125" s="44"/>
      <c r="B125" s="28" t="s">
        <v>412</v>
      </c>
      <c r="C125" s="74"/>
      <c r="D125" s="190"/>
      <c r="E125" s="74"/>
      <c r="F125" s="44"/>
      <c r="G125" s="44"/>
      <c r="H125" s="44"/>
      <c r="I125" s="28"/>
    </row>
    <row r="126" spans="1:9" ht="22.5" customHeight="1">
      <c r="A126" s="44"/>
      <c r="B126" s="28" t="s">
        <v>306</v>
      </c>
      <c r="C126" s="74"/>
      <c r="D126" s="190"/>
      <c r="E126" s="74"/>
      <c r="F126" s="44"/>
      <c r="G126" s="44"/>
      <c r="H126" s="44"/>
      <c r="I126" s="28"/>
    </row>
    <row r="127" spans="1:9" ht="22.5" customHeight="1">
      <c r="A127" s="29"/>
      <c r="B127" s="29"/>
      <c r="C127" s="75"/>
      <c r="D127" s="75"/>
      <c r="E127" s="75"/>
      <c r="F127" s="78"/>
      <c r="G127" s="78"/>
      <c r="H127" s="78"/>
      <c r="I127" s="29"/>
    </row>
    <row r="128" spans="1:9" ht="22.5" customHeight="1">
      <c r="A128" s="44">
        <v>23</v>
      </c>
      <c r="B128" s="27" t="s">
        <v>526</v>
      </c>
      <c r="C128" s="74">
        <v>97000</v>
      </c>
      <c r="D128" s="74">
        <v>96000</v>
      </c>
      <c r="E128" s="74">
        <f>C128-D128</f>
        <v>1000</v>
      </c>
      <c r="F128" s="44"/>
      <c r="G128" s="44">
        <v>1</v>
      </c>
      <c r="H128" s="44"/>
      <c r="I128" s="28"/>
    </row>
    <row r="129" spans="1:9" ht="22.5" customHeight="1">
      <c r="A129" s="44"/>
      <c r="B129" s="28" t="s">
        <v>551</v>
      </c>
      <c r="C129" s="74"/>
      <c r="D129" s="190"/>
      <c r="E129" s="74"/>
      <c r="F129" s="44"/>
      <c r="G129" s="44"/>
      <c r="H129" s="44"/>
      <c r="I129" s="28"/>
    </row>
    <row r="130" spans="1:9" ht="22.5" customHeight="1">
      <c r="A130" s="44"/>
      <c r="B130" s="28" t="s">
        <v>552</v>
      </c>
      <c r="C130" s="74"/>
      <c r="D130" s="190"/>
      <c r="E130" s="74"/>
      <c r="F130" s="44"/>
      <c r="G130" s="44"/>
      <c r="H130" s="44"/>
      <c r="I130" s="28"/>
    </row>
    <row r="131" spans="1:9" ht="22.5" customHeight="1">
      <c r="A131" s="44"/>
      <c r="B131" s="28" t="s">
        <v>412</v>
      </c>
      <c r="C131" s="74"/>
      <c r="D131" s="190"/>
      <c r="E131" s="74"/>
      <c r="F131" s="44"/>
      <c r="G131" s="44"/>
      <c r="H131" s="44"/>
      <c r="I131" s="28"/>
    </row>
    <row r="132" spans="1:9" ht="22.5" customHeight="1">
      <c r="A132" s="44"/>
      <c r="B132" s="28" t="s">
        <v>306</v>
      </c>
      <c r="C132" s="74"/>
      <c r="D132" s="190"/>
      <c r="E132" s="74"/>
      <c r="F132" s="44"/>
      <c r="G132" s="44"/>
      <c r="H132" s="44"/>
      <c r="I132" s="28"/>
    </row>
    <row r="133" spans="1:9" ht="22.5" customHeight="1">
      <c r="A133" s="29"/>
      <c r="B133" s="29"/>
      <c r="C133" s="75"/>
      <c r="D133" s="75"/>
      <c r="E133" s="75"/>
      <c r="F133" s="78"/>
      <c r="G133" s="78"/>
      <c r="H133" s="78"/>
      <c r="I133" s="29"/>
    </row>
    <row r="134" spans="1:9" ht="22.5" customHeight="1">
      <c r="A134" s="32">
        <v>24</v>
      </c>
      <c r="B134" s="27" t="s">
        <v>526</v>
      </c>
      <c r="C134" s="73">
        <v>138700</v>
      </c>
      <c r="D134" s="77">
        <v>137700</v>
      </c>
      <c r="E134" s="73">
        <f>C134:C137-D134:D137</f>
        <v>1000</v>
      </c>
      <c r="G134" s="32">
        <v>1</v>
      </c>
      <c r="I134" s="27"/>
    </row>
    <row r="135" spans="1:9" ht="22.5" customHeight="1">
      <c r="A135" s="44"/>
      <c r="B135" s="28" t="s">
        <v>553</v>
      </c>
      <c r="C135" s="74"/>
      <c r="E135" s="74"/>
      <c r="G135" s="44"/>
      <c r="I135" s="28"/>
    </row>
    <row r="136" spans="1:9" ht="22.5" customHeight="1">
      <c r="A136" s="44"/>
      <c r="B136" s="28" t="s">
        <v>412</v>
      </c>
      <c r="C136" s="74"/>
      <c r="E136" s="74"/>
      <c r="G136" s="44"/>
      <c r="I136" s="28"/>
    </row>
    <row r="137" spans="1:9" ht="22.5" customHeight="1">
      <c r="A137" s="78"/>
      <c r="B137" s="29" t="s">
        <v>306</v>
      </c>
      <c r="C137" s="75"/>
      <c r="D137" s="195"/>
      <c r="E137" s="75"/>
      <c r="F137" s="196"/>
      <c r="G137" s="78"/>
      <c r="H137" s="196"/>
      <c r="I137" s="29"/>
    </row>
    <row r="138" spans="1:9" ht="22.5" customHeight="1">
      <c r="A138" s="32">
        <v>25</v>
      </c>
      <c r="B138" s="27" t="s">
        <v>371</v>
      </c>
      <c r="C138" s="73">
        <v>203000</v>
      </c>
      <c r="D138" s="77">
        <v>201000</v>
      </c>
      <c r="E138" s="73">
        <f>C138-D138</f>
        <v>2000</v>
      </c>
      <c r="G138" s="32">
        <v>1</v>
      </c>
      <c r="I138" s="27"/>
    </row>
    <row r="139" spans="1:9" ht="22.5" customHeight="1">
      <c r="A139" s="44"/>
      <c r="B139" s="28" t="s">
        <v>554</v>
      </c>
      <c r="C139" s="74"/>
      <c r="E139" s="74"/>
      <c r="G139" s="44"/>
      <c r="I139" s="28"/>
    </row>
    <row r="140" spans="1:9" ht="22.5" customHeight="1">
      <c r="A140" s="44"/>
      <c r="B140" s="28" t="s">
        <v>412</v>
      </c>
      <c r="C140" s="74"/>
      <c r="E140" s="74"/>
      <c r="G140" s="44"/>
      <c r="I140" s="28"/>
    </row>
    <row r="141" spans="1:9" ht="22.5" customHeight="1">
      <c r="A141" s="78"/>
      <c r="B141" s="29" t="s">
        <v>306</v>
      </c>
      <c r="C141" s="75"/>
      <c r="D141" s="195"/>
      <c r="E141" s="75"/>
      <c r="F141" s="196"/>
      <c r="G141" s="78"/>
      <c r="H141" s="196"/>
      <c r="I141" s="29"/>
    </row>
    <row r="142" spans="1:9" ht="22.5" customHeight="1">
      <c r="A142" s="31"/>
      <c r="B142" s="31" t="s">
        <v>557</v>
      </c>
      <c r="C142" s="116">
        <f>C15+C20+C25+C31+C36+C39+C42+C47+C51+C59+C61+C64+C70+C75+C80+C88+C95+C101+C106+C109+C117+C123+C128+C134+C138</f>
        <v>5048100</v>
      </c>
      <c r="D142" s="116">
        <f>D15+D20+D25+D31+D36+D39+D42+D47+D51+D59+D61+D64+D70+D75+D80+D88+D95+D101+D106+D109+D117+D123+D128+D134+D138</f>
        <v>4911200</v>
      </c>
      <c r="E142" s="116">
        <f>E15+E20+E25+E31+E36+E39+E42+E47+E51+E59+E61+E64+E70+E75+E80+E88+E95+E101+E106+E109+E117+E123+E128+E134+E138</f>
        <v>136900</v>
      </c>
      <c r="F142" s="200">
        <f>F138+F134+F128+F123+F117+F109+F106+F101+F95+F88+F80+F75+F70+F64+F61+F59+F51+F47+F42+F39+F36+F31+F25+F20+F15</f>
        <v>0</v>
      </c>
      <c r="G142" s="79">
        <f>G138+G134+G128+G123+G117+G109+G106+G101+G95+G88+G80+G75+G70+G64+G61+G59+G51+G47+G42+G39+G36+G31+G25+G20+G15</f>
        <v>25</v>
      </c>
      <c r="H142" s="116">
        <f>H138+H134+H128+H123+H117+H109+H106+H101+H95+H88+H80+H75+H70+H64+H61+H59+H51+H47+H42+H39+H36+H31+H25+H20+H15</f>
        <v>0</v>
      </c>
      <c r="I142" s="31"/>
    </row>
    <row r="143" spans="1:9" ht="22.5" customHeight="1">
      <c r="C143" s="178"/>
      <c r="D143" s="178"/>
      <c r="E143" s="178"/>
      <c r="F143" s="178"/>
      <c r="G143" s="178"/>
      <c r="H143" s="178"/>
      <c r="I143" s="30">
        <v>21</v>
      </c>
    </row>
  </sheetData>
  <mergeCells count="46">
    <mergeCell ref="A1:I1"/>
    <mergeCell ref="A2:I2"/>
    <mergeCell ref="A3:I3"/>
    <mergeCell ref="A5:D5"/>
    <mergeCell ref="A6:A7"/>
    <mergeCell ref="B6:B7"/>
    <mergeCell ref="C6:C7"/>
    <mergeCell ref="D6:D7"/>
    <mergeCell ref="E6:E7"/>
    <mergeCell ref="F6:H6"/>
    <mergeCell ref="I6:I7"/>
    <mergeCell ref="A13:A14"/>
    <mergeCell ref="B13:B14"/>
    <mergeCell ref="C13:C14"/>
    <mergeCell ref="D13:D14"/>
    <mergeCell ref="E13:E14"/>
    <mergeCell ref="F13:H13"/>
    <mergeCell ref="I13:I14"/>
    <mergeCell ref="I86:I87"/>
    <mergeCell ref="A115:A116"/>
    <mergeCell ref="B115:B116"/>
    <mergeCell ref="C115:C116"/>
    <mergeCell ref="D115:D116"/>
    <mergeCell ref="E115:E116"/>
    <mergeCell ref="F115:H115"/>
    <mergeCell ref="I115:I116"/>
    <mergeCell ref="A86:A87"/>
    <mergeCell ref="B86:B87"/>
    <mergeCell ref="C86:C87"/>
    <mergeCell ref="D86:D87"/>
    <mergeCell ref="E86:E87"/>
    <mergeCell ref="F86:H86"/>
    <mergeCell ref="I29:I30"/>
    <mergeCell ref="A57:A58"/>
    <mergeCell ref="B57:B58"/>
    <mergeCell ref="C57:C58"/>
    <mergeCell ref="D57:D58"/>
    <mergeCell ref="E57:E58"/>
    <mergeCell ref="F57:H57"/>
    <mergeCell ref="I57:I58"/>
    <mergeCell ref="A29:A30"/>
    <mergeCell ref="B29:B30"/>
    <mergeCell ref="C29:C30"/>
    <mergeCell ref="D29:D30"/>
    <mergeCell ref="E29:E30"/>
    <mergeCell ref="F29:H29"/>
  </mergeCells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2"/>
  <sheetViews>
    <sheetView view="pageLayout" topLeftCell="A13" zoomScale="80" zoomScaleNormal="100" zoomScalePageLayoutView="80" workbookViewId="0">
      <selection activeCell="H150" sqref="H150"/>
    </sheetView>
  </sheetViews>
  <sheetFormatPr defaultColWidth="9.140625" defaultRowHeight="24"/>
  <cols>
    <col min="1" max="1" width="5.85546875" style="35" customWidth="1"/>
    <col min="2" max="2" width="31.7109375" style="35" customWidth="1"/>
    <col min="3" max="3" width="13.42578125" style="91" customWidth="1"/>
    <col min="4" max="4" width="13.85546875" style="91" customWidth="1"/>
    <col min="5" max="5" width="15" style="91" customWidth="1"/>
    <col min="6" max="6" width="18.28515625" style="34" customWidth="1"/>
    <col min="7" max="7" width="18.140625" style="34" customWidth="1"/>
    <col min="8" max="8" width="20.42578125" style="34" customWidth="1"/>
    <col min="9" max="9" width="16.28515625" style="35" customWidth="1"/>
    <col min="10" max="16384" width="9.140625" style="35"/>
  </cols>
  <sheetData>
    <row r="1" spans="1:9">
      <c r="A1" s="33" t="s">
        <v>216</v>
      </c>
      <c r="B1" s="34"/>
    </row>
    <row r="2" spans="1:9">
      <c r="A2" s="35" t="s">
        <v>227</v>
      </c>
      <c r="C2" s="92"/>
      <c r="D2" s="92"/>
    </row>
    <row r="3" spans="1:9" ht="21" customHeight="1">
      <c r="A3" s="242" t="s">
        <v>5</v>
      </c>
      <c r="B3" s="242" t="s">
        <v>6</v>
      </c>
      <c r="C3" s="244" t="s">
        <v>8</v>
      </c>
      <c r="D3" s="244" t="s">
        <v>430</v>
      </c>
      <c r="E3" s="244" t="s">
        <v>431</v>
      </c>
      <c r="F3" s="252" t="s">
        <v>426</v>
      </c>
      <c r="G3" s="252"/>
      <c r="H3" s="252"/>
      <c r="I3" s="209" t="s">
        <v>433</v>
      </c>
    </row>
    <row r="4" spans="1:9">
      <c r="A4" s="243"/>
      <c r="B4" s="243"/>
      <c r="C4" s="245"/>
      <c r="D4" s="245"/>
      <c r="E4" s="245"/>
      <c r="F4" s="67" t="s">
        <v>427</v>
      </c>
      <c r="G4" s="67" t="s">
        <v>428</v>
      </c>
      <c r="H4" s="67" t="s">
        <v>429</v>
      </c>
      <c r="I4" s="209"/>
    </row>
    <row r="5" spans="1:9">
      <c r="A5" s="45">
        <v>1</v>
      </c>
      <c r="B5" s="36" t="s">
        <v>314</v>
      </c>
      <c r="C5" s="72">
        <v>5000</v>
      </c>
      <c r="D5" s="72">
        <v>2694</v>
      </c>
      <c r="E5" s="72">
        <v>5000</v>
      </c>
      <c r="F5" s="84"/>
      <c r="G5" s="84">
        <v>1</v>
      </c>
      <c r="H5" s="45"/>
      <c r="I5" s="36"/>
    </row>
    <row r="6" spans="1:9">
      <c r="A6" s="38"/>
      <c r="B6" s="38" t="s">
        <v>315</v>
      </c>
      <c r="C6" s="93"/>
      <c r="D6" s="93"/>
      <c r="E6" s="93"/>
      <c r="F6" s="85"/>
      <c r="G6" s="46"/>
      <c r="H6" s="46"/>
      <c r="I6" s="38"/>
    </row>
    <row r="7" spans="1:9">
      <c r="A7" s="38"/>
      <c r="B7" s="38" t="s">
        <v>316</v>
      </c>
      <c r="C7" s="93"/>
      <c r="D7" s="93"/>
      <c r="E7" s="93"/>
      <c r="F7" s="85"/>
      <c r="G7" s="46"/>
      <c r="H7" s="46"/>
      <c r="I7" s="38"/>
    </row>
    <row r="8" spans="1:9">
      <c r="A8" s="38"/>
      <c r="B8" s="38" t="s">
        <v>318</v>
      </c>
      <c r="C8" s="93"/>
      <c r="D8" s="93"/>
      <c r="E8" s="93"/>
      <c r="F8" s="85"/>
      <c r="G8" s="46"/>
      <c r="H8" s="46"/>
      <c r="I8" s="38"/>
    </row>
    <row r="9" spans="1:9">
      <c r="A9" s="39"/>
      <c r="B9" s="39" t="s">
        <v>317</v>
      </c>
      <c r="C9" s="94"/>
      <c r="D9" s="94"/>
      <c r="E9" s="94"/>
      <c r="F9" s="86"/>
      <c r="G9" s="86"/>
      <c r="H9" s="86"/>
      <c r="I9" s="39"/>
    </row>
    <row r="10" spans="1:9">
      <c r="A10" s="45">
        <v>2</v>
      </c>
      <c r="B10" s="36" t="s">
        <v>320</v>
      </c>
      <c r="C10" s="72">
        <v>35000</v>
      </c>
      <c r="D10" s="72">
        <v>33230</v>
      </c>
      <c r="E10" s="72">
        <v>1770</v>
      </c>
      <c r="F10" s="85"/>
      <c r="G10" s="85">
        <v>1</v>
      </c>
      <c r="H10" s="46"/>
      <c r="I10" s="38"/>
    </row>
    <row r="11" spans="1:9">
      <c r="A11" s="38"/>
      <c r="B11" s="38" t="s">
        <v>319</v>
      </c>
      <c r="C11" s="93"/>
      <c r="D11" s="93"/>
      <c r="E11" s="93"/>
      <c r="F11" s="85"/>
      <c r="G11" s="46"/>
      <c r="H11" s="46"/>
      <c r="I11" s="38"/>
    </row>
    <row r="12" spans="1:9">
      <c r="A12" s="38"/>
      <c r="B12" s="38" t="s">
        <v>323</v>
      </c>
      <c r="C12" s="93"/>
      <c r="D12" s="93"/>
      <c r="E12" s="93"/>
      <c r="F12" s="85"/>
      <c r="G12" s="46"/>
      <c r="H12" s="46"/>
      <c r="I12" s="38"/>
    </row>
    <row r="13" spans="1:9">
      <c r="A13" s="38"/>
      <c r="B13" s="38" t="s">
        <v>321</v>
      </c>
      <c r="C13" s="93"/>
      <c r="D13" s="93"/>
      <c r="E13" s="93"/>
      <c r="F13" s="85"/>
      <c r="G13" s="46"/>
      <c r="H13" s="46"/>
      <c r="I13" s="38"/>
    </row>
    <row r="14" spans="1:9">
      <c r="A14" s="38"/>
      <c r="B14" s="38" t="s">
        <v>322</v>
      </c>
      <c r="C14" s="93"/>
      <c r="D14" s="93"/>
      <c r="E14" s="93"/>
      <c r="F14" s="85"/>
      <c r="G14" s="46"/>
      <c r="H14" s="46"/>
      <c r="I14" s="38"/>
    </row>
    <row r="15" spans="1:9">
      <c r="A15" s="38"/>
      <c r="B15" s="38" t="s">
        <v>228</v>
      </c>
      <c r="C15" s="93"/>
      <c r="D15" s="93"/>
      <c r="E15" s="93"/>
      <c r="F15" s="85"/>
      <c r="G15" s="46"/>
      <c r="H15" s="46"/>
      <c r="I15" s="38"/>
    </row>
    <row r="16" spans="1:9">
      <c r="A16" s="38"/>
      <c r="B16" s="38" t="s">
        <v>563</v>
      </c>
      <c r="C16" s="93"/>
      <c r="D16" s="93"/>
      <c r="E16" s="93"/>
      <c r="F16" s="85"/>
      <c r="G16" s="46"/>
      <c r="H16" s="46"/>
      <c r="I16" s="38"/>
    </row>
    <row r="17" spans="1:9">
      <c r="A17" s="45">
        <v>3</v>
      </c>
      <c r="B17" s="36" t="s">
        <v>325</v>
      </c>
      <c r="C17" s="72">
        <v>100000</v>
      </c>
      <c r="D17" s="72">
        <f>C17-E17</f>
        <v>99840</v>
      </c>
      <c r="E17" s="72">
        <v>160</v>
      </c>
      <c r="F17" s="85"/>
      <c r="G17" s="46">
        <v>1</v>
      </c>
      <c r="H17" s="46"/>
      <c r="I17" s="38" t="s">
        <v>480</v>
      </c>
    </row>
    <row r="18" spans="1:9">
      <c r="A18" s="38"/>
      <c r="B18" s="38" t="s">
        <v>324</v>
      </c>
      <c r="C18" s="93"/>
      <c r="D18" s="93"/>
      <c r="E18" s="93"/>
      <c r="F18" s="86"/>
      <c r="G18" s="86"/>
      <c r="H18" s="86"/>
      <c r="I18" s="39"/>
    </row>
    <row r="19" spans="1:9" ht="23.25" customHeight="1">
      <c r="A19" s="45">
        <v>4</v>
      </c>
      <c r="B19" s="36" t="s">
        <v>328</v>
      </c>
      <c r="C19" s="72">
        <v>20000</v>
      </c>
      <c r="D19" s="72">
        <v>18650</v>
      </c>
      <c r="E19" s="72">
        <f>C19-D19</f>
        <v>1350</v>
      </c>
      <c r="F19" s="85"/>
      <c r="G19" s="85">
        <v>1</v>
      </c>
      <c r="H19" s="46"/>
      <c r="I19" s="38" t="s">
        <v>489</v>
      </c>
    </row>
    <row r="20" spans="1:9" ht="23.25" customHeight="1">
      <c r="A20" s="38"/>
      <c r="B20" s="38" t="s">
        <v>327</v>
      </c>
      <c r="C20" s="93"/>
      <c r="D20" s="93"/>
      <c r="E20" s="93"/>
      <c r="F20" s="85"/>
      <c r="G20" s="46"/>
      <c r="H20" s="46"/>
      <c r="I20" s="38"/>
    </row>
    <row r="21" spans="1:9" ht="23.25" customHeight="1">
      <c r="A21" s="38"/>
      <c r="B21" s="38" t="s">
        <v>326</v>
      </c>
      <c r="C21" s="93"/>
      <c r="D21" s="93"/>
      <c r="E21" s="93"/>
      <c r="F21" s="86"/>
      <c r="G21" s="86"/>
      <c r="H21" s="86"/>
      <c r="I21" s="39"/>
    </row>
    <row r="22" spans="1:9" ht="23.25" customHeight="1">
      <c r="A22" s="45">
        <v>5</v>
      </c>
      <c r="B22" s="36" t="s">
        <v>338</v>
      </c>
      <c r="C22" s="72">
        <v>20000</v>
      </c>
      <c r="D22" s="72">
        <v>0</v>
      </c>
      <c r="E22" s="72">
        <v>20000</v>
      </c>
      <c r="F22" s="85"/>
      <c r="G22" s="46"/>
      <c r="H22" s="85">
        <v>1</v>
      </c>
      <c r="I22" s="38"/>
    </row>
    <row r="23" spans="1:9" ht="23.25" customHeight="1">
      <c r="A23" s="38"/>
      <c r="B23" s="38" t="s">
        <v>337</v>
      </c>
      <c r="C23" s="93"/>
      <c r="D23" s="93"/>
      <c r="E23" s="94"/>
      <c r="F23" s="87"/>
      <c r="G23" s="86"/>
      <c r="H23" s="86"/>
      <c r="I23" s="39"/>
    </row>
    <row r="24" spans="1:9" ht="23.25" customHeight="1">
      <c r="A24" s="45">
        <v>6</v>
      </c>
      <c r="B24" s="36" t="s">
        <v>339</v>
      </c>
      <c r="C24" s="72">
        <v>75000</v>
      </c>
      <c r="D24" s="72">
        <f>C24-E24</f>
        <v>74664</v>
      </c>
      <c r="E24" s="72">
        <v>336</v>
      </c>
      <c r="F24" s="84"/>
      <c r="G24" s="45">
        <v>1</v>
      </c>
      <c r="H24" s="45"/>
      <c r="I24" s="36"/>
    </row>
    <row r="25" spans="1:9" ht="23.25" customHeight="1">
      <c r="A25" s="38"/>
      <c r="B25" s="38" t="s">
        <v>330</v>
      </c>
      <c r="C25" s="93"/>
      <c r="D25" s="93"/>
      <c r="E25" s="93"/>
      <c r="F25" s="85"/>
      <c r="G25" s="46"/>
      <c r="H25" s="46"/>
      <c r="I25" s="38"/>
    </row>
    <row r="26" spans="1:9" ht="23.25" customHeight="1">
      <c r="A26" s="39"/>
      <c r="B26" s="39" t="s">
        <v>329</v>
      </c>
      <c r="C26" s="94"/>
      <c r="D26" s="94"/>
      <c r="E26" s="94"/>
      <c r="F26" s="87"/>
      <c r="G26" s="86"/>
      <c r="H26" s="86"/>
      <c r="I26" s="39"/>
    </row>
    <row r="27" spans="1:9" ht="23.25" customHeight="1">
      <c r="A27" s="161"/>
      <c r="B27" s="161"/>
      <c r="C27" s="101"/>
      <c r="D27" s="101"/>
      <c r="E27" s="101"/>
      <c r="F27" s="90"/>
      <c r="G27" s="90"/>
      <c r="H27" s="90"/>
      <c r="I27" s="161">
        <v>22</v>
      </c>
    </row>
    <row r="28" spans="1:9" ht="21.75" customHeight="1">
      <c r="A28" s="242" t="s">
        <v>5</v>
      </c>
      <c r="B28" s="242" t="s">
        <v>6</v>
      </c>
      <c r="C28" s="244" t="s">
        <v>8</v>
      </c>
      <c r="D28" s="244" t="s">
        <v>430</v>
      </c>
      <c r="E28" s="244" t="s">
        <v>431</v>
      </c>
      <c r="F28" s="252" t="s">
        <v>426</v>
      </c>
      <c r="G28" s="252"/>
      <c r="H28" s="252"/>
      <c r="I28" s="209" t="s">
        <v>433</v>
      </c>
    </row>
    <row r="29" spans="1:9" ht="21.75" customHeight="1">
      <c r="A29" s="243"/>
      <c r="B29" s="243"/>
      <c r="C29" s="245"/>
      <c r="D29" s="245"/>
      <c r="E29" s="245"/>
      <c r="F29" s="67" t="s">
        <v>427</v>
      </c>
      <c r="G29" s="67" t="s">
        <v>428</v>
      </c>
      <c r="H29" s="67" t="s">
        <v>429</v>
      </c>
      <c r="I29" s="209"/>
    </row>
    <row r="30" spans="1:9" ht="21.75" customHeight="1">
      <c r="A30" s="46">
        <v>7</v>
      </c>
      <c r="B30" s="38" t="s">
        <v>340</v>
      </c>
      <c r="C30" s="93">
        <v>20000</v>
      </c>
      <c r="D30" s="93">
        <v>20000</v>
      </c>
      <c r="E30" s="93">
        <f>C30-D30</f>
        <v>0</v>
      </c>
      <c r="F30" s="45"/>
      <c r="G30" s="45">
        <v>1</v>
      </c>
      <c r="H30" s="45"/>
      <c r="I30" s="36"/>
    </row>
    <row r="31" spans="1:9" ht="21.75" customHeight="1">
      <c r="A31" s="38"/>
      <c r="B31" s="38" t="s">
        <v>341</v>
      </c>
      <c r="C31" s="93"/>
      <c r="D31" s="93"/>
      <c r="E31" s="93"/>
      <c r="F31" s="46"/>
      <c r="G31" s="46"/>
      <c r="H31" s="46"/>
      <c r="I31" s="38"/>
    </row>
    <row r="32" spans="1:9">
      <c r="A32" s="38"/>
      <c r="B32" s="38" t="s">
        <v>342</v>
      </c>
      <c r="C32" s="93"/>
      <c r="D32" s="93"/>
      <c r="E32" s="93"/>
      <c r="F32" s="46"/>
      <c r="G32" s="46"/>
      <c r="H32" s="46"/>
      <c r="I32" s="38"/>
    </row>
    <row r="33" spans="1:9">
      <c r="A33" s="38"/>
      <c r="B33" s="38" t="s">
        <v>503</v>
      </c>
      <c r="C33" s="93"/>
      <c r="D33" s="93"/>
      <c r="E33" s="93"/>
      <c r="F33" s="46"/>
      <c r="G33" s="46"/>
      <c r="H33" s="46"/>
      <c r="I33" s="38"/>
    </row>
    <row r="34" spans="1:9">
      <c r="A34" s="66"/>
      <c r="B34" s="66"/>
      <c r="C34" s="95"/>
      <c r="D34" s="95"/>
      <c r="E34" s="95"/>
      <c r="F34" s="86"/>
      <c r="G34" s="86"/>
      <c r="H34" s="86"/>
      <c r="I34" s="39"/>
    </row>
    <row r="35" spans="1:9">
      <c r="A35" s="172">
        <v>8</v>
      </c>
      <c r="B35" s="38" t="s">
        <v>340</v>
      </c>
      <c r="C35" s="173">
        <v>20000</v>
      </c>
      <c r="D35" s="173">
        <v>20000</v>
      </c>
      <c r="E35" s="173">
        <f>C35-D35</f>
        <v>0</v>
      </c>
      <c r="F35" s="46"/>
      <c r="G35" s="46">
        <v>1</v>
      </c>
      <c r="H35" s="46"/>
      <c r="I35" s="38"/>
    </row>
    <row r="36" spans="1:9">
      <c r="A36" s="172"/>
      <c r="B36" s="38" t="s">
        <v>341</v>
      </c>
      <c r="C36" s="173"/>
      <c r="D36" s="173"/>
      <c r="E36" s="173"/>
      <c r="F36" s="46"/>
      <c r="G36" s="46"/>
      <c r="H36" s="46"/>
      <c r="I36" s="38"/>
    </row>
    <row r="37" spans="1:9">
      <c r="A37" s="172"/>
      <c r="B37" s="38" t="s">
        <v>342</v>
      </c>
      <c r="C37" s="173"/>
      <c r="D37" s="173"/>
      <c r="E37" s="173"/>
      <c r="F37" s="46"/>
      <c r="G37" s="46"/>
      <c r="H37" s="46"/>
      <c r="I37" s="38"/>
    </row>
    <row r="38" spans="1:9">
      <c r="A38" s="172"/>
      <c r="B38" s="38" t="s">
        <v>504</v>
      </c>
      <c r="C38" s="173"/>
      <c r="D38" s="173"/>
      <c r="E38" s="173"/>
      <c r="F38" s="46"/>
      <c r="G38" s="46"/>
      <c r="H38" s="46"/>
      <c r="I38" s="38"/>
    </row>
    <row r="39" spans="1:9">
      <c r="A39" s="66"/>
      <c r="B39" s="66"/>
      <c r="C39" s="95"/>
      <c r="D39" s="95"/>
      <c r="E39" s="95"/>
      <c r="F39" s="86"/>
      <c r="G39" s="86"/>
      <c r="H39" s="86"/>
      <c r="I39" s="39"/>
    </row>
    <row r="40" spans="1:9">
      <c r="A40" s="172">
        <v>9</v>
      </c>
      <c r="B40" s="38" t="s">
        <v>340</v>
      </c>
      <c r="C40" s="173">
        <v>20000</v>
      </c>
      <c r="D40" s="173">
        <v>20000</v>
      </c>
      <c r="E40" s="173">
        <f>C40-D40</f>
        <v>0</v>
      </c>
      <c r="F40" s="46"/>
      <c r="G40" s="46">
        <v>1</v>
      </c>
      <c r="H40" s="46"/>
      <c r="I40" s="38"/>
    </row>
    <row r="41" spans="1:9">
      <c r="A41" s="172"/>
      <c r="B41" s="38" t="s">
        <v>341</v>
      </c>
      <c r="C41" s="173"/>
      <c r="D41" s="173"/>
      <c r="E41" s="173"/>
      <c r="F41" s="46"/>
      <c r="G41" s="46"/>
      <c r="H41" s="46"/>
      <c r="I41" s="38"/>
    </row>
    <row r="42" spans="1:9">
      <c r="A42" s="172"/>
      <c r="B42" s="38" t="s">
        <v>342</v>
      </c>
      <c r="C42" s="173"/>
      <c r="D42" s="173"/>
      <c r="E42" s="173"/>
      <c r="F42" s="46"/>
      <c r="G42" s="46"/>
      <c r="H42" s="46"/>
      <c r="I42" s="38"/>
    </row>
    <row r="43" spans="1:9">
      <c r="A43" s="172"/>
      <c r="B43" s="38" t="s">
        <v>505</v>
      </c>
      <c r="C43" s="173"/>
      <c r="D43" s="173"/>
      <c r="E43" s="173"/>
      <c r="F43" s="46"/>
      <c r="G43" s="46"/>
      <c r="H43" s="46"/>
      <c r="I43" s="38"/>
    </row>
    <row r="44" spans="1:9">
      <c r="A44" s="66"/>
      <c r="B44" s="66"/>
      <c r="C44" s="95"/>
      <c r="D44" s="95"/>
      <c r="E44" s="95"/>
      <c r="F44" s="86"/>
      <c r="G44" s="86"/>
      <c r="H44" s="86"/>
      <c r="I44" s="39"/>
    </row>
    <row r="45" spans="1:9">
      <c r="A45" s="172">
        <v>10</v>
      </c>
      <c r="B45" s="38" t="s">
        <v>340</v>
      </c>
      <c r="C45" s="173">
        <v>20000</v>
      </c>
      <c r="D45" s="173">
        <v>20000</v>
      </c>
      <c r="E45" s="173">
        <f>C45-D45</f>
        <v>0</v>
      </c>
      <c r="F45" s="46"/>
      <c r="G45" s="46">
        <v>1</v>
      </c>
      <c r="H45" s="46"/>
      <c r="I45" s="38"/>
    </row>
    <row r="46" spans="1:9">
      <c r="A46" s="172"/>
      <c r="B46" s="38" t="s">
        <v>341</v>
      </c>
      <c r="C46" s="173"/>
      <c r="D46" s="173"/>
      <c r="E46" s="173"/>
      <c r="F46" s="46"/>
      <c r="G46" s="46"/>
      <c r="H46" s="46"/>
      <c r="I46" s="38"/>
    </row>
    <row r="47" spans="1:9">
      <c r="A47" s="172"/>
      <c r="B47" s="38" t="s">
        <v>342</v>
      </c>
      <c r="C47" s="173"/>
      <c r="D47" s="173"/>
      <c r="E47" s="173"/>
      <c r="F47" s="46"/>
      <c r="G47" s="46"/>
      <c r="H47" s="46"/>
      <c r="I47" s="38"/>
    </row>
    <row r="48" spans="1:9">
      <c r="A48" s="172"/>
      <c r="B48" s="38" t="s">
        <v>506</v>
      </c>
      <c r="C48" s="173"/>
      <c r="D48" s="173"/>
      <c r="E48" s="173"/>
      <c r="F48" s="46"/>
      <c r="G48" s="46"/>
      <c r="H48" s="46"/>
      <c r="I48" s="38"/>
    </row>
    <row r="49" spans="1:9">
      <c r="A49" s="66"/>
      <c r="B49" s="66"/>
      <c r="C49" s="95"/>
      <c r="D49" s="95"/>
      <c r="E49" s="95"/>
      <c r="F49" s="86"/>
      <c r="G49" s="86"/>
      <c r="H49" s="86"/>
      <c r="I49" s="39"/>
    </row>
    <row r="50" spans="1:9">
      <c r="A50" s="174">
        <v>11</v>
      </c>
      <c r="B50" s="36" t="s">
        <v>340</v>
      </c>
      <c r="C50" s="175">
        <v>20000</v>
      </c>
      <c r="D50" s="175">
        <v>20000</v>
      </c>
      <c r="E50" s="175">
        <f>C50-D50</f>
        <v>0</v>
      </c>
      <c r="F50" s="45"/>
      <c r="G50" s="45">
        <v>1</v>
      </c>
      <c r="H50" s="45"/>
      <c r="I50" s="36"/>
    </row>
    <row r="51" spans="1:9">
      <c r="A51" s="172"/>
      <c r="B51" s="38" t="s">
        <v>341</v>
      </c>
      <c r="C51" s="173"/>
      <c r="D51" s="173"/>
      <c r="E51" s="173"/>
      <c r="F51" s="46"/>
      <c r="G51" s="46"/>
      <c r="H51" s="46"/>
      <c r="I51" s="38"/>
    </row>
    <row r="52" spans="1:9">
      <c r="A52" s="172"/>
      <c r="B52" s="38" t="s">
        <v>342</v>
      </c>
      <c r="C52" s="173"/>
      <c r="D52" s="173"/>
      <c r="E52" s="173"/>
      <c r="F52" s="46"/>
      <c r="G52" s="46"/>
      <c r="H52" s="46"/>
      <c r="I52" s="38"/>
    </row>
    <row r="53" spans="1:9">
      <c r="A53" s="66"/>
      <c r="B53" s="39" t="s">
        <v>507</v>
      </c>
      <c r="C53" s="95"/>
      <c r="D53" s="95"/>
      <c r="E53" s="95"/>
      <c r="F53" s="86"/>
      <c r="G53" s="86"/>
      <c r="H53" s="86"/>
      <c r="I53" s="39"/>
    </row>
    <row r="54" spans="1:9">
      <c r="A54" s="280"/>
      <c r="B54" s="280"/>
      <c r="C54" s="281"/>
      <c r="D54" s="281"/>
      <c r="E54" s="281"/>
      <c r="F54" s="90"/>
      <c r="G54" s="90"/>
      <c r="H54" s="90"/>
      <c r="I54" s="161">
        <v>23</v>
      </c>
    </row>
    <row r="55" spans="1:9">
      <c r="A55" s="242" t="s">
        <v>5</v>
      </c>
      <c r="B55" s="242" t="s">
        <v>6</v>
      </c>
      <c r="C55" s="244" t="s">
        <v>8</v>
      </c>
      <c r="D55" s="244" t="s">
        <v>430</v>
      </c>
      <c r="E55" s="244" t="s">
        <v>431</v>
      </c>
      <c r="F55" s="252" t="s">
        <v>426</v>
      </c>
      <c r="G55" s="252"/>
      <c r="H55" s="252"/>
      <c r="I55" s="209" t="s">
        <v>433</v>
      </c>
    </row>
    <row r="56" spans="1:9">
      <c r="A56" s="243"/>
      <c r="B56" s="243"/>
      <c r="C56" s="245"/>
      <c r="D56" s="245"/>
      <c r="E56" s="245"/>
      <c r="F56" s="67" t="s">
        <v>427</v>
      </c>
      <c r="G56" s="67" t="s">
        <v>428</v>
      </c>
      <c r="H56" s="67" t="s">
        <v>429</v>
      </c>
      <c r="I56" s="209"/>
    </row>
    <row r="57" spans="1:9">
      <c r="A57" s="174">
        <v>12</v>
      </c>
      <c r="B57" s="36" t="s">
        <v>340</v>
      </c>
      <c r="C57" s="175">
        <v>20000</v>
      </c>
      <c r="D57" s="175">
        <v>20000</v>
      </c>
      <c r="E57" s="175">
        <f>C57-D57</f>
        <v>0</v>
      </c>
      <c r="F57" s="45"/>
      <c r="G57" s="45">
        <v>1</v>
      </c>
      <c r="H57" s="45"/>
      <c r="I57" s="36"/>
    </row>
    <row r="58" spans="1:9">
      <c r="A58" s="172"/>
      <c r="B58" s="38" t="s">
        <v>341</v>
      </c>
      <c r="C58" s="173"/>
      <c r="D58" s="173"/>
      <c r="E58" s="173"/>
      <c r="F58" s="46"/>
      <c r="G58" s="46"/>
      <c r="H58" s="46"/>
      <c r="I58" s="38"/>
    </row>
    <row r="59" spans="1:9">
      <c r="A59" s="172"/>
      <c r="B59" s="38" t="s">
        <v>342</v>
      </c>
      <c r="C59" s="173"/>
      <c r="D59" s="173"/>
      <c r="E59" s="173"/>
      <c r="F59" s="46"/>
      <c r="G59" s="46"/>
      <c r="H59" s="46"/>
      <c r="I59" s="38"/>
    </row>
    <row r="60" spans="1:9">
      <c r="A60" s="66"/>
      <c r="B60" s="39" t="s">
        <v>508</v>
      </c>
      <c r="C60" s="95"/>
      <c r="D60" s="95"/>
      <c r="E60" s="95"/>
      <c r="F60" s="86"/>
      <c r="G60" s="86"/>
      <c r="H60" s="86"/>
      <c r="I60" s="39"/>
    </row>
    <row r="61" spans="1:9">
      <c r="A61" s="174">
        <v>13</v>
      </c>
      <c r="B61" s="36" t="s">
        <v>340</v>
      </c>
      <c r="C61" s="175">
        <v>20000</v>
      </c>
      <c r="D61" s="175">
        <v>20000</v>
      </c>
      <c r="E61" s="175">
        <v>0</v>
      </c>
      <c r="F61" s="45"/>
      <c r="G61" s="45">
        <v>1</v>
      </c>
      <c r="H61" s="45"/>
      <c r="I61" s="36"/>
    </row>
    <row r="62" spans="1:9">
      <c r="A62" s="172"/>
      <c r="B62" s="38" t="s">
        <v>341</v>
      </c>
      <c r="C62" s="173"/>
      <c r="D62" s="173"/>
      <c r="E62" s="173"/>
      <c r="F62" s="46"/>
      <c r="G62" s="46"/>
      <c r="H62" s="46"/>
      <c r="I62" s="38"/>
    </row>
    <row r="63" spans="1:9">
      <c r="A63" s="172"/>
      <c r="B63" s="38" t="s">
        <v>342</v>
      </c>
      <c r="C63" s="173"/>
      <c r="D63" s="173"/>
      <c r="E63" s="173"/>
      <c r="F63" s="46"/>
      <c r="G63" s="46"/>
      <c r="H63" s="46"/>
      <c r="I63" s="38"/>
    </row>
    <row r="64" spans="1:9">
      <c r="A64" s="66"/>
      <c r="B64" s="39" t="s">
        <v>509</v>
      </c>
      <c r="C64" s="95"/>
      <c r="D64" s="95"/>
      <c r="E64" s="95"/>
      <c r="F64" s="86"/>
      <c r="G64" s="86"/>
      <c r="H64" s="86"/>
      <c r="I64" s="39"/>
    </row>
    <row r="65" spans="1:9">
      <c r="A65" s="174">
        <v>14</v>
      </c>
      <c r="B65" s="36" t="s">
        <v>340</v>
      </c>
      <c r="C65" s="175">
        <v>20000</v>
      </c>
      <c r="D65" s="175">
        <v>20000</v>
      </c>
      <c r="E65" s="175">
        <v>0</v>
      </c>
      <c r="F65" s="45"/>
      <c r="G65" s="45">
        <v>1</v>
      </c>
      <c r="H65" s="45"/>
      <c r="I65" s="36"/>
    </row>
    <row r="66" spans="1:9">
      <c r="A66" s="172"/>
      <c r="B66" s="38" t="s">
        <v>341</v>
      </c>
      <c r="C66" s="173"/>
      <c r="D66" s="173"/>
      <c r="E66" s="173"/>
      <c r="F66" s="46"/>
      <c r="G66" s="46"/>
      <c r="H66" s="46"/>
      <c r="I66" s="38"/>
    </row>
    <row r="67" spans="1:9">
      <c r="A67" s="172"/>
      <c r="B67" s="38" t="s">
        <v>342</v>
      </c>
      <c r="C67" s="173"/>
      <c r="D67" s="173"/>
      <c r="E67" s="173"/>
      <c r="F67" s="46"/>
      <c r="G67" s="46"/>
      <c r="H67" s="46"/>
      <c r="I67" s="38"/>
    </row>
    <row r="68" spans="1:9">
      <c r="A68" s="66"/>
      <c r="B68" s="39" t="s">
        <v>510</v>
      </c>
      <c r="C68" s="95"/>
      <c r="D68" s="95"/>
      <c r="E68" s="95"/>
      <c r="F68" s="86"/>
      <c r="G68" s="86"/>
      <c r="H68" s="86"/>
      <c r="I68" s="39"/>
    </row>
    <row r="69" spans="1:9">
      <c r="A69" s="174">
        <v>15</v>
      </c>
      <c r="B69" s="36" t="s">
        <v>340</v>
      </c>
      <c r="C69" s="175">
        <v>20000</v>
      </c>
      <c r="D69" s="175">
        <v>20000</v>
      </c>
      <c r="E69" s="175">
        <v>0</v>
      </c>
      <c r="F69" s="45"/>
      <c r="G69" s="45">
        <v>1</v>
      </c>
      <c r="H69" s="45"/>
      <c r="I69" s="36"/>
    </row>
    <row r="70" spans="1:9">
      <c r="A70" s="172"/>
      <c r="B70" s="38" t="s">
        <v>341</v>
      </c>
      <c r="C70" s="173"/>
      <c r="D70" s="173"/>
      <c r="E70" s="173"/>
      <c r="F70" s="46"/>
      <c r="G70" s="46"/>
      <c r="H70" s="46"/>
      <c r="I70" s="38"/>
    </row>
    <row r="71" spans="1:9">
      <c r="A71" s="172"/>
      <c r="B71" s="38" t="s">
        <v>342</v>
      </c>
      <c r="C71" s="173"/>
      <c r="D71" s="173"/>
      <c r="E71" s="173"/>
      <c r="F71" s="46"/>
      <c r="G71" s="46"/>
      <c r="H71" s="46"/>
      <c r="I71" s="38"/>
    </row>
    <row r="72" spans="1:9">
      <c r="A72" s="66"/>
      <c r="B72" s="39" t="s">
        <v>511</v>
      </c>
      <c r="C72" s="95"/>
      <c r="D72" s="95"/>
      <c r="E72" s="95"/>
      <c r="F72" s="86"/>
      <c r="G72" s="86"/>
      <c r="H72" s="86"/>
      <c r="I72" s="39"/>
    </row>
    <row r="73" spans="1:9">
      <c r="A73" s="174">
        <v>16</v>
      </c>
      <c r="B73" s="36" t="s">
        <v>340</v>
      </c>
      <c r="C73" s="175">
        <v>20000</v>
      </c>
      <c r="D73" s="175">
        <v>20000</v>
      </c>
      <c r="E73" s="175"/>
      <c r="F73" s="45"/>
      <c r="G73" s="45">
        <v>1</v>
      </c>
      <c r="H73" s="45"/>
      <c r="I73" s="36"/>
    </row>
    <row r="74" spans="1:9">
      <c r="A74" s="172"/>
      <c r="B74" s="38" t="s">
        <v>341</v>
      </c>
      <c r="C74" s="173"/>
      <c r="D74" s="173"/>
      <c r="E74" s="173"/>
      <c r="F74" s="46"/>
      <c r="G74" s="46"/>
      <c r="H74" s="46"/>
      <c r="I74" s="38"/>
    </row>
    <row r="75" spans="1:9">
      <c r="A75" s="172"/>
      <c r="B75" s="38" t="s">
        <v>342</v>
      </c>
      <c r="C75" s="173"/>
      <c r="D75" s="173"/>
      <c r="E75" s="173"/>
      <c r="F75" s="46"/>
      <c r="G75" s="46"/>
      <c r="H75" s="46"/>
      <c r="I75" s="38"/>
    </row>
    <row r="76" spans="1:9">
      <c r="A76" s="66"/>
      <c r="B76" s="39" t="s">
        <v>512</v>
      </c>
      <c r="C76" s="95"/>
      <c r="D76" s="95"/>
      <c r="E76" s="95"/>
      <c r="F76" s="86"/>
      <c r="G76" s="86"/>
      <c r="H76" s="86"/>
      <c r="I76" s="39"/>
    </row>
    <row r="77" spans="1:9">
      <c r="A77" s="176"/>
      <c r="C77" s="119"/>
      <c r="D77" s="119"/>
      <c r="E77" s="119"/>
    </row>
    <row r="78" spans="1:9">
      <c r="A78" s="176"/>
      <c r="C78" s="119"/>
      <c r="D78" s="119"/>
      <c r="E78" s="119"/>
    </row>
    <row r="79" spans="1:9">
      <c r="A79" s="176"/>
      <c r="C79" s="119"/>
      <c r="D79" s="119"/>
      <c r="E79" s="119"/>
    </row>
    <row r="80" spans="1:9">
      <c r="A80" s="176"/>
      <c r="C80" s="119"/>
      <c r="D80" s="119"/>
      <c r="E80" s="119"/>
    </row>
    <row r="81" spans="1:9">
      <c r="A81" s="176"/>
      <c r="C81" s="119"/>
      <c r="D81" s="119"/>
      <c r="E81" s="119"/>
      <c r="I81" s="35">
        <v>24</v>
      </c>
    </row>
    <row r="82" spans="1:9">
      <c r="A82" s="242" t="s">
        <v>5</v>
      </c>
      <c r="B82" s="242" t="s">
        <v>6</v>
      </c>
      <c r="C82" s="244" t="s">
        <v>8</v>
      </c>
      <c r="D82" s="244" t="s">
        <v>430</v>
      </c>
      <c r="E82" s="244" t="s">
        <v>431</v>
      </c>
      <c r="F82" s="252" t="s">
        <v>426</v>
      </c>
      <c r="G82" s="252"/>
      <c r="H82" s="252"/>
      <c r="I82" s="209" t="s">
        <v>433</v>
      </c>
    </row>
    <row r="83" spans="1:9">
      <c r="A83" s="243"/>
      <c r="B83" s="243"/>
      <c r="C83" s="245"/>
      <c r="D83" s="245"/>
      <c r="E83" s="245"/>
      <c r="F83" s="67" t="s">
        <v>427</v>
      </c>
      <c r="G83" s="67" t="s">
        <v>428</v>
      </c>
      <c r="H83" s="67" t="s">
        <v>429</v>
      </c>
      <c r="I83" s="209"/>
    </row>
    <row r="84" spans="1:9">
      <c r="A84" s="46">
        <v>17</v>
      </c>
      <c r="B84" s="38" t="s">
        <v>331</v>
      </c>
      <c r="C84" s="93">
        <v>20000</v>
      </c>
      <c r="D84" s="93">
        <f>C84-E84</f>
        <v>19432</v>
      </c>
      <c r="E84" s="93">
        <v>568</v>
      </c>
      <c r="F84" s="46"/>
      <c r="G84" s="46">
        <v>1</v>
      </c>
      <c r="H84" s="46"/>
      <c r="I84" s="38" t="s">
        <v>492</v>
      </c>
    </row>
    <row r="85" spans="1:9">
      <c r="A85" s="38"/>
      <c r="B85" s="38" t="s">
        <v>332</v>
      </c>
      <c r="C85" s="93"/>
      <c r="D85" s="93"/>
      <c r="E85" s="94"/>
      <c r="F85" s="86"/>
      <c r="G85" s="86"/>
      <c r="H85" s="86"/>
      <c r="I85" s="39"/>
    </row>
    <row r="86" spans="1:9">
      <c r="A86" s="45">
        <v>18</v>
      </c>
      <c r="B86" s="36" t="s">
        <v>349</v>
      </c>
      <c r="C86" s="72">
        <v>50000</v>
      </c>
      <c r="D86" s="72">
        <v>50000</v>
      </c>
      <c r="E86" s="93">
        <f>C86-D86</f>
        <v>0</v>
      </c>
      <c r="F86" s="46"/>
      <c r="G86" s="46">
        <v>1</v>
      </c>
      <c r="H86" s="46"/>
      <c r="I86" s="38"/>
    </row>
    <row r="87" spans="1:9">
      <c r="A87" s="39"/>
      <c r="B87" s="39" t="s">
        <v>350</v>
      </c>
      <c r="C87" s="94"/>
      <c r="D87" s="94"/>
      <c r="E87" s="94"/>
      <c r="F87" s="86"/>
      <c r="G87" s="86"/>
      <c r="H87" s="86"/>
      <c r="I87" s="39"/>
    </row>
    <row r="88" spans="1:9">
      <c r="A88" s="68"/>
      <c r="B88" s="68" t="s">
        <v>556</v>
      </c>
      <c r="C88" s="96">
        <f>C5+C10+C17+C19+C22+C24+C30+C35+C40+C45+C50+C57+C61+C65+C69+C73+C84+C86</f>
        <v>525000</v>
      </c>
      <c r="D88" s="96">
        <f>D5+D10+D17+D19+D22+D24+D30+D35+D40+D45+D50+D57+D61+D65+D69+D73+D84+D86</f>
        <v>498510</v>
      </c>
      <c r="E88" s="96">
        <f>E5+E10+E17+E19+E22+E24+E30+E35+E40+E45+E50+E57+E61+E65+E69+E73+E84+E86</f>
        <v>29184</v>
      </c>
      <c r="F88" s="69">
        <f>F5+F10+F17+F19+F22+F24+F30+F84+F86</f>
        <v>0</v>
      </c>
      <c r="G88" s="69">
        <f>G86+G84+G73+G69+G65+G61+G57+G50+G45+G40+G35+G30+G24+G19+G17+G10+G5</f>
        <v>17</v>
      </c>
      <c r="H88" s="69">
        <f>H5+H10+H17+H19+H22+H24+H30+H84+H86</f>
        <v>1</v>
      </c>
      <c r="I88" s="68"/>
    </row>
    <row r="89" spans="1:9" ht="20.25" customHeight="1">
      <c r="A89" s="33" t="s">
        <v>216</v>
      </c>
      <c r="B89" s="34"/>
    </row>
    <row r="90" spans="1:9">
      <c r="A90" s="35" t="s">
        <v>229</v>
      </c>
    </row>
    <row r="91" spans="1:9" ht="21" customHeight="1">
      <c r="A91" s="242" t="s">
        <v>5</v>
      </c>
      <c r="B91" s="242" t="s">
        <v>6</v>
      </c>
      <c r="C91" s="244" t="s">
        <v>8</v>
      </c>
      <c r="D91" s="244" t="s">
        <v>430</v>
      </c>
      <c r="E91" s="244" t="s">
        <v>431</v>
      </c>
      <c r="F91" s="252" t="s">
        <v>426</v>
      </c>
      <c r="G91" s="252"/>
      <c r="H91" s="252"/>
      <c r="I91" s="209" t="s">
        <v>433</v>
      </c>
    </row>
    <row r="92" spans="1:9">
      <c r="A92" s="243"/>
      <c r="B92" s="243"/>
      <c r="C92" s="245"/>
      <c r="D92" s="245"/>
      <c r="E92" s="245"/>
      <c r="F92" s="67" t="s">
        <v>427</v>
      </c>
      <c r="G92" s="67" t="s">
        <v>428</v>
      </c>
      <c r="H92" s="67" t="s">
        <v>429</v>
      </c>
      <c r="I92" s="209"/>
    </row>
    <row r="93" spans="1:9">
      <c r="A93" s="46">
        <v>1</v>
      </c>
      <c r="B93" s="38" t="s">
        <v>230</v>
      </c>
      <c r="C93" s="117">
        <v>6205200</v>
      </c>
      <c r="D93" s="72">
        <v>5397700</v>
      </c>
      <c r="E93" s="72">
        <v>626000</v>
      </c>
      <c r="F93" s="45"/>
      <c r="G93" s="45">
        <v>1</v>
      </c>
      <c r="H93" s="45"/>
      <c r="I93" s="45" t="s">
        <v>490</v>
      </c>
    </row>
    <row r="94" spans="1:9">
      <c r="A94" s="39"/>
      <c r="B94" s="38"/>
      <c r="C94" s="93"/>
      <c r="D94" s="93"/>
      <c r="E94" s="93"/>
      <c r="F94" s="86"/>
      <c r="G94" s="86"/>
      <c r="H94" s="86"/>
      <c r="I94" s="160">
        <v>181500</v>
      </c>
    </row>
    <row r="95" spans="1:9">
      <c r="A95" s="46">
        <v>2</v>
      </c>
      <c r="B95" s="36" t="s">
        <v>231</v>
      </c>
      <c r="C95" s="117">
        <v>1384800</v>
      </c>
      <c r="D95" s="72">
        <v>1231800</v>
      </c>
      <c r="E95" s="72">
        <v>136300</v>
      </c>
      <c r="F95" s="46"/>
      <c r="G95" s="46">
        <v>1</v>
      </c>
      <c r="H95" s="46"/>
      <c r="I95" s="159" t="s">
        <v>493</v>
      </c>
    </row>
    <row r="96" spans="1:9">
      <c r="A96" s="39"/>
      <c r="B96" s="39"/>
      <c r="C96" s="94"/>
      <c r="D96" s="94"/>
      <c r="E96" s="94"/>
      <c r="F96" s="86"/>
      <c r="G96" s="86"/>
      <c r="H96" s="86"/>
      <c r="I96" s="39"/>
    </row>
    <row r="97" spans="1:9">
      <c r="A97" s="69">
        <v>3</v>
      </c>
      <c r="B97" s="68" t="s">
        <v>232</v>
      </c>
      <c r="C97" s="96">
        <v>78000</v>
      </c>
      <c r="D97" s="96">
        <v>78000</v>
      </c>
      <c r="E97" s="96">
        <v>0</v>
      </c>
      <c r="F97" s="69"/>
      <c r="G97" s="69">
        <v>1</v>
      </c>
      <c r="H97" s="69"/>
      <c r="I97" s="68"/>
    </row>
    <row r="98" spans="1:9">
      <c r="A98" s="46">
        <v>4</v>
      </c>
      <c r="B98" s="38" t="s">
        <v>477</v>
      </c>
      <c r="C98" s="93">
        <v>20000</v>
      </c>
      <c r="D98" s="93">
        <f>C98-E98</f>
        <v>0</v>
      </c>
      <c r="E98" s="93">
        <v>20000</v>
      </c>
      <c r="F98" s="45"/>
      <c r="G98" s="45"/>
      <c r="H98" s="163">
        <v>1</v>
      </c>
      <c r="I98" s="164"/>
    </row>
    <row r="99" spans="1:9">
      <c r="A99" s="38"/>
      <c r="B99" s="38" t="s">
        <v>476</v>
      </c>
      <c r="C99" s="93"/>
      <c r="D99" s="93"/>
      <c r="E99" s="93"/>
      <c r="F99" s="86"/>
      <c r="G99" s="86"/>
      <c r="H99" s="165"/>
      <c r="I99" s="39"/>
    </row>
    <row r="100" spans="1:9">
      <c r="A100" s="45">
        <v>5</v>
      </c>
      <c r="B100" s="36" t="s">
        <v>333</v>
      </c>
      <c r="C100" s="72">
        <v>20000</v>
      </c>
      <c r="D100" s="72">
        <v>19180</v>
      </c>
      <c r="E100" s="98">
        <v>190</v>
      </c>
      <c r="F100" s="46"/>
      <c r="G100" s="46">
        <v>1</v>
      </c>
      <c r="H100" s="46"/>
      <c r="I100" s="38"/>
    </row>
    <row r="101" spans="1:9">
      <c r="A101" s="38"/>
      <c r="B101" s="38" t="s">
        <v>334</v>
      </c>
      <c r="C101" s="93"/>
      <c r="D101" s="93"/>
      <c r="E101" s="99"/>
      <c r="F101" s="46"/>
      <c r="H101" s="46"/>
      <c r="I101" s="38"/>
    </row>
    <row r="102" spans="1:9">
      <c r="A102" s="38"/>
      <c r="B102" s="38" t="s">
        <v>226</v>
      </c>
      <c r="C102" s="93"/>
      <c r="D102" s="93"/>
      <c r="E102" s="99"/>
      <c r="F102" s="46"/>
      <c r="H102" s="46"/>
      <c r="I102" s="38"/>
    </row>
    <row r="103" spans="1:9">
      <c r="A103" s="68"/>
      <c r="B103" s="68" t="s">
        <v>440</v>
      </c>
      <c r="C103" s="118">
        <f>C93+C95+C97+C98+C100</f>
        <v>7708000</v>
      </c>
      <c r="D103" s="118">
        <f t="shared" ref="D103:E103" si="0">D93+D95+D97+D98+D100</f>
        <v>6726680</v>
      </c>
      <c r="E103" s="118">
        <f t="shared" si="0"/>
        <v>782490</v>
      </c>
      <c r="F103" s="69">
        <f>F93+F95+F97+F98</f>
        <v>0</v>
      </c>
      <c r="G103" s="69">
        <f>G93+G95+G97+G98+G100</f>
        <v>4</v>
      </c>
      <c r="H103" s="69">
        <f>H93+H95+H97+H98</f>
        <v>1</v>
      </c>
      <c r="I103" s="68"/>
    </row>
    <row r="104" spans="1:9">
      <c r="C104" s="177"/>
      <c r="D104" s="177"/>
      <c r="E104" s="177"/>
    </row>
    <row r="105" spans="1:9">
      <c r="C105" s="177"/>
      <c r="D105" s="177"/>
      <c r="E105" s="177"/>
    </row>
    <row r="106" spans="1:9">
      <c r="C106" s="177"/>
      <c r="D106" s="177"/>
      <c r="E106" s="177"/>
    </row>
    <row r="107" spans="1:9">
      <c r="C107" s="177"/>
      <c r="D107" s="177"/>
      <c r="E107" s="177"/>
    </row>
    <row r="108" spans="1:9">
      <c r="C108" s="97"/>
      <c r="D108" s="97"/>
      <c r="E108" s="97"/>
      <c r="I108" s="35">
        <v>25</v>
      </c>
    </row>
    <row r="109" spans="1:9" ht="23.25" customHeight="1">
      <c r="A109" s="33" t="s">
        <v>216</v>
      </c>
      <c r="B109" s="34"/>
    </row>
    <row r="110" spans="1:9" ht="23.25" customHeight="1">
      <c r="A110" s="35" t="s">
        <v>234</v>
      </c>
    </row>
    <row r="111" spans="1:9" ht="23.25" customHeight="1">
      <c r="A111" s="242" t="s">
        <v>5</v>
      </c>
      <c r="B111" s="242" t="s">
        <v>6</v>
      </c>
      <c r="C111" s="244" t="s">
        <v>8</v>
      </c>
      <c r="D111" s="244" t="s">
        <v>430</v>
      </c>
      <c r="E111" s="244" t="s">
        <v>431</v>
      </c>
      <c r="F111" s="252" t="s">
        <v>426</v>
      </c>
      <c r="G111" s="252"/>
      <c r="H111" s="252"/>
      <c r="I111" s="209" t="s">
        <v>433</v>
      </c>
    </row>
    <row r="112" spans="1:9" ht="23.25" customHeight="1">
      <c r="A112" s="243"/>
      <c r="B112" s="243"/>
      <c r="C112" s="245"/>
      <c r="D112" s="245"/>
      <c r="E112" s="245"/>
      <c r="F112" s="67" t="s">
        <v>427</v>
      </c>
      <c r="G112" s="67" t="s">
        <v>428</v>
      </c>
      <c r="H112" s="67" t="s">
        <v>429</v>
      </c>
      <c r="I112" s="209"/>
    </row>
    <row r="113" spans="1:9" ht="23.25" customHeight="1">
      <c r="A113" s="45">
        <v>1</v>
      </c>
      <c r="B113" s="36" t="s">
        <v>343</v>
      </c>
      <c r="C113" s="72">
        <v>60000</v>
      </c>
      <c r="D113" s="93">
        <v>23100</v>
      </c>
      <c r="E113" s="98">
        <v>36900</v>
      </c>
      <c r="F113" s="45"/>
      <c r="G113" s="45">
        <v>1</v>
      </c>
      <c r="H113" s="45"/>
      <c r="I113" s="36"/>
    </row>
    <row r="114" spans="1:9" ht="23.25" customHeight="1">
      <c r="A114" s="38"/>
      <c r="B114" s="38" t="s">
        <v>344</v>
      </c>
      <c r="C114" s="93"/>
      <c r="D114" s="93"/>
      <c r="E114" s="99"/>
      <c r="F114" s="46"/>
      <c r="H114" s="46"/>
      <c r="I114" s="38"/>
    </row>
    <row r="115" spans="1:9" ht="23.25" customHeight="1">
      <c r="A115" s="40"/>
      <c r="B115" s="38" t="s">
        <v>345</v>
      </c>
      <c r="C115" s="93"/>
      <c r="D115" s="93"/>
      <c r="E115" s="99"/>
      <c r="F115" s="46"/>
      <c r="H115" s="46"/>
      <c r="I115" s="38"/>
    </row>
    <row r="116" spans="1:9" ht="23.25" customHeight="1">
      <c r="A116" s="38"/>
      <c r="B116" s="38" t="s">
        <v>235</v>
      </c>
      <c r="C116" s="93"/>
      <c r="D116" s="93"/>
      <c r="E116" s="99"/>
      <c r="F116" s="46"/>
      <c r="H116" s="46"/>
      <c r="I116" s="38"/>
    </row>
    <row r="117" spans="1:9" ht="23.25" customHeight="1">
      <c r="A117" s="38"/>
      <c r="B117" s="38" t="s">
        <v>236</v>
      </c>
      <c r="C117" s="93"/>
      <c r="D117" s="93"/>
      <c r="E117" s="99"/>
      <c r="F117" s="46"/>
      <c r="H117" s="46"/>
      <c r="I117" s="38"/>
    </row>
    <row r="118" spans="1:9" ht="23.25" customHeight="1">
      <c r="A118" s="38"/>
      <c r="B118" s="38" t="s">
        <v>237</v>
      </c>
      <c r="C118" s="93"/>
      <c r="D118" s="93"/>
      <c r="E118" s="99"/>
      <c r="F118" s="46"/>
      <c r="H118" s="46"/>
      <c r="I118" s="38"/>
    </row>
    <row r="119" spans="1:9" ht="23.25" customHeight="1">
      <c r="A119" s="38"/>
      <c r="B119" s="38" t="s">
        <v>238</v>
      </c>
      <c r="C119" s="93"/>
      <c r="D119" s="93"/>
      <c r="E119" s="99"/>
      <c r="F119" s="46"/>
      <c r="H119" s="46"/>
      <c r="I119" s="38"/>
    </row>
    <row r="120" spans="1:9" ht="23.25" customHeight="1">
      <c r="A120" s="45">
        <v>2</v>
      </c>
      <c r="B120" s="36" t="s">
        <v>240</v>
      </c>
      <c r="C120" s="72">
        <v>30000</v>
      </c>
      <c r="D120" s="72">
        <v>18820</v>
      </c>
      <c r="E120" s="98">
        <v>1180</v>
      </c>
      <c r="F120" s="45"/>
      <c r="G120" s="45">
        <v>1</v>
      </c>
      <c r="H120" s="45"/>
      <c r="I120" s="36" t="s">
        <v>496</v>
      </c>
    </row>
    <row r="121" spans="1:9" ht="23.25" customHeight="1">
      <c r="A121" s="38"/>
      <c r="B121" s="38" t="s">
        <v>241</v>
      </c>
      <c r="C121" s="93"/>
      <c r="D121" s="93"/>
      <c r="E121" s="99"/>
      <c r="F121" s="46"/>
      <c r="H121" s="46"/>
      <c r="I121" s="38"/>
    </row>
    <row r="122" spans="1:9" ht="23.25" customHeight="1">
      <c r="A122" s="38"/>
      <c r="B122" s="38" t="s">
        <v>242</v>
      </c>
      <c r="C122" s="93"/>
      <c r="D122" s="93"/>
      <c r="E122" s="99"/>
      <c r="F122" s="46"/>
      <c r="H122" s="46"/>
      <c r="I122" s="38"/>
    </row>
    <row r="123" spans="1:9" ht="23.25" customHeight="1">
      <c r="A123" s="39"/>
      <c r="B123" s="39" t="s">
        <v>239</v>
      </c>
      <c r="C123" s="94"/>
      <c r="D123" s="94"/>
      <c r="E123" s="100"/>
      <c r="F123" s="86"/>
      <c r="G123" s="89"/>
      <c r="H123" s="86"/>
      <c r="I123" s="39"/>
    </row>
    <row r="124" spans="1:9" ht="23.25" customHeight="1">
      <c r="A124" s="46">
        <v>3</v>
      </c>
      <c r="B124" s="38" t="s">
        <v>243</v>
      </c>
      <c r="C124" s="93">
        <v>20000</v>
      </c>
      <c r="D124" s="93">
        <f>C124-E124</f>
        <v>16340</v>
      </c>
      <c r="E124" s="99">
        <v>3660</v>
      </c>
      <c r="F124" s="46"/>
      <c r="G124" s="34">
        <v>1</v>
      </c>
      <c r="H124" s="46"/>
      <c r="I124" s="38"/>
    </row>
    <row r="125" spans="1:9" ht="23.25" customHeight="1">
      <c r="A125" s="38"/>
      <c r="B125" s="38" t="s">
        <v>244</v>
      </c>
      <c r="C125" s="93"/>
      <c r="D125" s="93"/>
      <c r="E125" s="99"/>
      <c r="F125" s="46"/>
      <c r="H125" s="46"/>
      <c r="I125" s="38"/>
    </row>
    <row r="126" spans="1:9" ht="23.25" customHeight="1">
      <c r="A126" s="38"/>
      <c r="B126" s="38" t="s">
        <v>233</v>
      </c>
      <c r="C126" s="93"/>
      <c r="D126" s="93"/>
      <c r="E126" s="99"/>
      <c r="F126" s="46"/>
      <c r="H126" s="46"/>
      <c r="I126" s="38"/>
    </row>
    <row r="127" spans="1:9">
      <c r="A127" s="45">
        <v>4</v>
      </c>
      <c r="B127" s="36" t="s">
        <v>277</v>
      </c>
      <c r="C127" s="72">
        <v>10000</v>
      </c>
      <c r="D127" s="72">
        <v>0</v>
      </c>
      <c r="E127" s="98">
        <v>10000</v>
      </c>
      <c r="F127" s="45"/>
      <c r="G127" s="90"/>
      <c r="H127" s="107">
        <v>1</v>
      </c>
      <c r="I127" s="36" t="s">
        <v>485</v>
      </c>
    </row>
    <row r="128" spans="1:9">
      <c r="A128" s="38"/>
      <c r="B128" s="38" t="s">
        <v>388</v>
      </c>
      <c r="C128" s="93"/>
      <c r="D128" s="93"/>
      <c r="E128" s="99"/>
      <c r="F128" s="46"/>
      <c r="H128" s="46"/>
      <c r="I128" s="38" t="s">
        <v>478</v>
      </c>
    </row>
    <row r="129" spans="1:9">
      <c r="A129" s="38"/>
      <c r="B129" s="38" t="s">
        <v>389</v>
      </c>
      <c r="C129" s="93"/>
      <c r="D129" s="93"/>
      <c r="E129" s="99"/>
      <c r="F129" s="46"/>
      <c r="H129" s="46"/>
      <c r="I129" s="38" t="s">
        <v>479</v>
      </c>
    </row>
    <row r="130" spans="1:9">
      <c r="A130" s="38"/>
      <c r="B130" s="38" t="s">
        <v>245</v>
      </c>
      <c r="C130" s="93"/>
      <c r="D130" s="93"/>
      <c r="E130" s="99"/>
      <c r="F130" s="46"/>
      <c r="H130" s="46"/>
      <c r="I130" s="38"/>
    </row>
    <row r="131" spans="1:9">
      <c r="A131" s="38"/>
      <c r="B131" s="38" t="s">
        <v>442</v>
      </c>
      <c r="C131" s="93"/>
      <c r="D131" s="93"/>
      <c r="E131" s="99"/>
      <c r="F131" s="46"/>
      <c r="H131" s="46"/>
      <c r="I131" s="38"/>
    </row>
    <row r="132" spans="1:9">
      <c r="A132" s="45">
        <v>5</v>
      </c>
      <c r="B132" s="36" t="s">
        <v>475</v>
      </c>
      <c r="C132" s="72">
        <v>15000</v>
      </c>
      <c r="D132" s="72">
        <v>14540</v>
      </c>
      <c r="E132" s="101">
        <v>460</v>
      </c>
      <c r="F132" s="45"/>
      <c r="G132" s="45">
        <v>1</v>
      </c>
      <c r="H132" s="45"/>
      <c r="I132" s="36"/>
    </row>
    <row r="133" spans="1:9">
      <c r="A133" s="39"/>
      <c r="B133" s="39" t="s">
        <v>246</v>
      </c>
      <c r="C133" s="94"/>
      <c r="D133" s="94"/>
      <c r="E133" s="102"/>
      <c r="F133" s="86"/>
      <c r="G133" s="89"/>
      <c r="H133" s="86"/>
      <c r="I133" s="39"/>
    </row>
    <row r="134" spans="1:9">
      <c r="C134" s="97"/>
      <c r="D134" s="97"/>
      <c r="E134" s="97"/>
    </row>
    <row r="135" spans="1:9">
      <c r="C135" s="97"/>
      <c r="D135" s="97"/>
      <c r="E135" s="97"/>
      <c r="I135" s="35">
        <v>26</v>
      </c>
    </row>
    <row r="136" spans="1:9">
      <c r="A136" s="162"/>
      <c r="B136" s="162"/>
      <c r="C136" s="102"/>
      <c r="D136" s="102"/>
      <c r="E136" s="102"/>
      <c r="F136" s="89"/>
      <c r="G136" s="89"/>
      <c r="H136" s="89"/>
      <c r="I136" s="162"/>
    </row>
    <row r="137" spans="1:9">
      <c r="A137" s="253" t="s">
        <v>5</v>
      </c>
      <c r="B137" s="253" t="s">
        <v>6</v>
      </c>
      <c r="C137" s="254" t="s">
        <v>8</v>
      </c>
      <c r="D137" s="254" t="s">
        <v>430</v>
      </c>
      <c r="E137" s="254" t="s">
        <v>431</v>
      </c>
      <c r="F137" s="255" t="s">
        <v>426</v>
      </c>
      <c r="G137" s="255"/>
      <c r="H137" s="255"/>
      <c r="I137" s="256" t="s">
        <v>433</v>
      </c>
    </row>
    <row r="138" spans="1:9">
      <c r="A138" s="243"/>
      <c r="B138" s="243"/>
      <c r="C138" s="245"/>
      <c r="D138" s="245"/>
      <c r="E138" s="245"/>
      <c r="F138" s="67" t="s">
        <v>427</v>
      </c>
      <c r="G138" s="67" t="s">
        <v>428</v>
      </c>
      <c r="H138" s="67" t="s">
        <v>429</v>
      </c>
      <c r="I138" s="209"/>
    </row>
    <row r="139" spans="1:9">
      <c r="A139" s="45">
        <v>6</v>
      </c>
      <c r="B139" s="36" t="s">
        <v>247</v>
      </c>
      <c r="C139" s="72">
        <v>20000</v>
      </c>
      <c r="D139" s="72">
        <v>20000</v>
      </c>
      <c r="E139" s="101">
        <v>0</v>
      </c>
      <c r="F139" s="45"/>
      <c r="G139" s="34">
        <v>1</v>
      </c>
      <c r="H139" s="45"/>
      <c r="I139" s="36"/>
    </row>
    <row r="140" spans="1:9">
      <c r="A140" s="38"/>
      <c r="B140" s="38" t="s">
        <v>248</v>
      </c>
      <c r="C140" s="93"/>
      <c r="D140" s="93"/>
      <c r="E140" s="97"/>
      <c r="F140" s="46"/>
      <c r="H140" s="46"/>
      <c r="I140" s="38"/>
    </row>
    <row r="141" spans="1:9">
      <c r="A141" s="39"/>
      <c r="B141" s="39" t="s">
        <v>249</v>
      </c>
      <c r="C141" s="94"/>
      <c r="D141" s="94"/>
      <c r="E141" s="97"/>
      <c r="F141" s="46"/>
      <c r="H141" s="46"/>
      <c r="I141" s="38"/>
    </row>
    <row r="142" spans="1:9">
      <c r="A142" s="45">
        <v>7</v>
      </c>
      <c r="B142" s="36" t="s">
        <v>331</v>
      </c>
      <c r="C142" s="72">
        <v>10000</v>
      </c>
      <c r="D142" s="72">
        <f>C142-E142</f>
        <v>9032</v>
      </c>
      <c r="E142" s="98">
        <v>968</v>
      </c>
      <c r="F142" s="45"/>
      <c r="G142" s="90">
        <v>1</v>
      </c>
      <c r="H142" s="45"/>
      <c r="I142" s="36"/>
    </row>
    <row r="143" spans="1:9">
      <c r="A143" s="38"/>
      <c r="B143" s="38" t="s">
        <v>335</v>
      </c>
      <c r="C143" s="93"/>
      <c r="D143" s="93"/>
      <c r="E143" s="99"/>
      <c r="F143" s="46"/>
      <c r="H143" s="46"/>
      <c r="I143" s="38"/>
    </row>
    <row r="144" spans="1:9">
      <c r="A144" s="38"/>
      <c r="B144" s="38"/>
      <c r="C144" s="93"/>
      <c r="D144" s="93"/>
      <c r="E144" s="99"/>
      <c r="F144" s="46"/>
      <c r="H144" s="46"/>
      <c r="I144" s="38"/>
    </row>
    <row r="145" spans="1:9">
      <c r="A145" s="38"/>
      <c r="B145" s="38"/>
      <c r="C145" s="93"/>
      <c r="D145" s="93"/>
      <c r="E145" s="99"/>
      <c r="F145" s="46"/>
      <c r="H145" s="46"/>
      <c r="I145" s="38"/>
    </row>
    <row r="146" spans="1:9">
      <c r="A146" s="39"/>
      <c r="B146" s="39"/>
      <c r="C146" s="94"/>
      <c r="D146" s="94"/>
      <c r="E146" s="100"/>
      <c r="F146" s="86"/>
      <c r="G146" s="89"/>
      <c r="H146" s="86"/>
      <c r="I146" s="39"/>
    </row>
    <row r="147" spans="1:9">
      <c r="A147" s="68"/>
      <c r="B147" s="68" t="s">
        <v>435</v>
      </c>
      <c r="C147" s="96">
        <f>C113+C120+C124+C127+C132+C139+C142</f>
        <v>165000</v>
      </c>
      <c r="D147" s="96">
        <f t="shared" ref="D147:E147" si="1">D113+D120+D124+D127+D132+D139+D142</f>
        <v>101832</v>
      </c>
      <c r="E147" s="96">
        <f t="shared" si="1"/>
        <v>53168</v>
      </c>
      <c r="F147" s="69">
        <f t="shared" ref="F147:H147" si="2">F113+F120+F124+F127+F132+F139+F142</f>
        <v>0</v>
      </c>
      <c r="G147" s="69">
        <f t="shared" si="2"/>
        <v>6</v>
      </c>
      <c r="H147" s="69">
        <f t="shared" si="2"/>
        <v>1</v>
      </c>
      <c r="I147" s="68"/>
    </row>
    <row r="152" spans="1:9">
      <c r="A152" s="33"/>
      <c r="B152" s="34"/>
    </row>
    <row r="162" spans="9:9">
      <c r="I162" s="35">
        <v>27</v>
      </c>
    </row>
  </sheetData>
  <mergeCells count="49">
    <mergeCell ref="F55:H55"/>
    <mergeCell ref="I55:I56"/>
    <mergeCell ref="A82:A83"/>
    <mergeCell ref="B82:B83"/>
    <mergeCell ref="C82:C83"/>
    <mergeCell ref="D82:D83"/>
    <mergeCell ref="E82:E83"/>
    <mergeCell ref="F82:H82"/>
    <mergeCell ref="I82:I83"/>
    <mergeCell ref="A55:A56"/>
    <mergeCell ref="B55:B56"/>
    <mergeCell ref="C55:C56"/>
    <mergeCell ref="D55:D56"/>
    <mergeCell ref="E55:E56"/>
    <mergeCell ref="A91:A92"/>
    <mergeCell ref="B91:B92"/>
    <mergeCell ref="C91:C92"/>
    <mergeCell ref="D91:D92"/>
    <mergeCell ref="E91:E92"/>
    <mergeCell ref="F3:H3"/>
    <mergeCell ref="I3:I4"/>
    <mergeCell ref="A28:A29"/>
    <mergeCell ref="B28:B29"/>
    <mergeCell ref="C28:C29"/>
    <mergeCell ref="D28:D29"/>
    <mergeCell ref="E28:E29"/>
    <mergeCell ref="F28:H28"/>
    <mergeCell ref="I28:I29"/>
    <mergeCell ref="A3:A4"/>
    <mergeCell ref="E3:E4"/>
    <mergeCell ref="B3:B4"/>
    <mergeCell ref="C3:C4"/>
    <mergeCell ref="D3:D4"/>
    <mergeCell ref="F91:H91"/>
    <mergeCell ref="I91:I92"/>
    <mergeCell ref="F111:H111"/>
    <mergeCell ref="I111:I112"/>
    <mergeCell ref="A137:A138"/>
    <mergeCell ref="B137:B138"/>
    <mergeCell ref="C137:C138"/>
    <mergeCell ref="D137:D138"/>
    <mergeCell ref="E137:E138"/>
    <mergeCell ref="F137:H137"/>
    <mergeCell ref="I137:I138"/>
    <mergeCell ref="A111:A112"/>
    <mergeCell ref="B111:B112"/>
    <mergeCell ref="C111:C112"/>
    <mergeCell ref="D111:D112"/>
    <mergeCell ref="E111:E112"/>
  </mergeCells>
  <pageMargins left="0" right="0" top="0" bottom="0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6"/>
  <sheetViews>
    <sheetView view="pageLayout" topLeftCell="A10" zoomScale="80" zoomScaleNormal="100" zoomScalePageLayoutView="80" workbookViewId="0">
      <selection activeCell="H39" sqref="H39"/>
    </sheetView>
  </sheetViews>
  <sheetFormatPr defaultColWidth="9.140625" defaultRowHeight="24"/>
  <cols>
    <col min="1" max="1" width="5.85546875" style="35" customWidth="1"/>
    <col min="2" max="2" width="34.140625" style="35" customWidth="1"/>
    <col min="3" max="3" width="11.7109375" style="91" customWidth="1"/>
    <col min="4" max="4" width="12.85546875" style="91" customWidth="1"/>
    <col min="5" max="5" width="13.85546875" style="91" customWidth="1"/>
    <col min="6" max="6" width="18.42578125" style="34" customWidth="1"/>
    <col min="7" max="7" width="18.5703125" style="34" customWidth="1"/>
    <col min="8" max="8" width="18.85546875" style="34" customWidth="1"/>
    <col min="9" max="9" width="14.140625" style="35" customWidth="1"/>
    <col min="10" max="16384" width="9.140625" style="35"/>
  </cols>
  <sheetData>
    <row r="1" spans="1:9">
      <c r="A1" s="33" t="s">
        <v>250</v>
      </c>
      <c r="B1" s="34"/>
    </row>
    <row r="2" spans="1:9">
      <c r="A2" s="35" t="s">
        <v>251</v>
      </c>
    </row>
    <row r="3" spans="1:9" ht="20.25" customHeight="1">
      <c r="A3" s="259" t="s">
        <v>5</v>
      </c>
      <c r="B3" s="259" t="s">
        <v>6</v>
      </c>
      <c r="C3" s="257" t="s">
        <v>8</v>
      </c>
      <c r="D3" s="257" t="s">
        <v>430</v>
      </c>
      <c r="E3" s="257" t="s">
        <v>431</v>
      </c>
      <c r="F3" s="246" t="s">
        <v>426</v>
      </c>
      <c r="G3" s="246"/>
      <c r="H3" s="246"/>
      <c r="I3" s="247" t="s">
        <v>433</v>
      </c>
    </row>
    <row r="4" spans="1:9">
      <c r="A4" s="260"/>
      <c r="B4" s="260"/>
      <c r="C4" s="258"/>
      <c r="D4" s="258"/>
      <c r="E4" s="258"/>
      <c r="F4" s="111" t="s">
        <v>427</v>
      </c>
      <c r="G4" s="111" t="s">
        <v>428</v>
      </c>
      <c r="H4" s="111" t="s">
        <v>429</v>
      </c>
      <c r="I4" s="247"/>
    </row>
    <row r="5" spans="1:9">
      <c r="A5" s="46">
        <v>1</v>
      </c>
      <c r="B5" s="38" t="s">
        <v>252</v>
      </c>
      <c r="C5" s="93">
        <v>20000</v>
      </c>
      <c r="D5" s="93">
        <f>C5-E5</f>
        <v>16380</v>
      </c>
      <c r="E5" s="93">
        <v>3620</v>
      </c>
      <c r="G5" s="45">
        <v>1</v>
      </c>
      <c r="I5" s="36"/>
    </row>
    <row r="6" spans="1:9">
      <c r="A6" s="38"/>
      <c r="B6" s="38" t="s">
        <v>253</v>
      </c>
      <c r="C6" s="93"/>
      <c r="D6" s="93"/>
      <c r="E6" s="93"/>
      <c r="G6" s="46"/>
      <c r="I6" s="38"/>
    </row>
    <row r="7" spans="1:9">
      <c r="A7" s="38"/>
      <c r="B7" s="38"/>
      <c r="C7" s="93"/>
      <c r="D7" s="93"/>
      <c r="E7" s="93"/>
      <c r="G7" s="46"/>
      <c r="I7" s="38"/>
    </row>
    <row r="8" spans="1:9">
      <c r="A8" s="38"/>
      <c r="B8" s="38"/>
      <c r="C8" s="93"/>
      <c r="D8" s="93"/>
      <c r="E8" s="93"/>
      <c r="G8" s="46"/>
      <c r="I8" s="38"/>
    </row>
    <row r="9" spans="1:9">
      <c r="A9" s="38"/>
      <c r="B9" s="38"/>
      <c r="C9" s="93"/>
      <c r="D9" s="93"/>
      <c r="E9" s="93"/>
      <c r="G9" s="46"/>
      <c r="I9" s="38"/>
    </row>
    <row r="10" spans="1:9">
      <c r="A10" s="39"/>
      <c r="B10" s="39"/>
      <c r="C10" s="94"/>
      <c r="D10" s="94"/>
      <c r="E10" s="94"/>
      <c r="F10" s="88"/>
      <c r="G10" s="86"/>
      <c r="H10" s="89"/>
      <c r="I10" s="39"/>
    </row>
    <row r="11" spans="1:9">
      <c r="A11" s="68"/>
      <c r="B11" s="68" t="s">
        <v>436</v>
      </c>
      <c r="C11" s="96">
        <f>C5</f>
        <v>20000</v>
      </c>
      <c r="D11" s="96">
        <f t="shared" ref="D11:E11" si="0">D5</f>
        <v>16380</v>
      </c>
      <c r="E11" s="96">
        <f t="shared" si="0"/>
        <v>3620</v>
      </c>
      <c r="F11" s="69">
        <f>F5</f>
        <v>0</v>
      </c>
      <c r="G11" s="69">
        <f t="shared" ref="G11:H11" si="1">G5</f>
        <v>1</v>
      </c>
      <c r="H11" s="69">
        <f t="shared" si="1"/>
        <v>0</v>
      </c>
      <c r="I11" s="68"/>
    </row>
    <row r="12" spans="1:9">
      <c r="A12" s="33" t="s">
        <v>250</v>
      </c>
      <c r="B12" s="34"/>
    </row>
    <row r="13" spans="1:9">
      <c r="A13" s="35" t="s">
        <v>254</v>
      </c>
    </row>
    <row r="14" spans="1:9" ht="24" customHeight="1">
      <c r="A14" s="259" t="s">
        <v>5</v>
      </c>
      <c r="B14" s="259" t="s">
        <v>6</v>
      </c>
      <c r="C14" s="257" t="s">
        <v>8</v>
      </c>
      <c r="D14" s="257" t="s">
        <v>430</v>
      </c>
      <c r="E14" s="257" t="s">
        <v>431</v>
      </c>
      <c r="F14" s="246" t="s">
        <v>426</v>
      </c>
      <c r="G14" s="246"/>
      <c r="H14" s="246"/>
      <c r="I14" s="247" t="s">
        <v>433</v>
      </c>
    </row>
    <row r="15" spans="1:9">
      <c r="A15" s="260"/>
      <c r="B15" s="260"/>
      <c r="C15" s="258"/>
      <c r="D15" s="258"/>
      <c r="E15" s="258"/>
      <c r="F15" s="111" t="s">
        <v>427</v>
      </c>
      <c r="G15" s="111" t="s">
        <v>428</v>
      </c>
      <c r="H15" s="111" t="s">
        <v>429</v>
      </c>
      <c r="I15" s="247"/>
    </row>
    <row r="16" spans="1:9">
      <c r="A16" s="46">
        <v>1</v>
      </c>
      <c r="B16" s="36" t="s">
        <v>255</v>
      </c>
      <c r="C16" s="93">
        <v>20000</v>
      </c>
      <c r="D16" s="93">
        <v>17140</v>
      </c>
      <c r="E16" s="93">
        <v>2860</v>
      </c>
      <c r="G16" s="45">
        <v>1</v>
      </c>
      <c r="I16" s="36"/>
    </row>
    <row r="17" spans="1:9">
      <c r="A17" s="38"/>
      <c r="B17" s="38" t="s">
        <v>256</v>
      </c>
      <c r="C17" s="93"/>
      <c r="D17" s="93"/>
      <c r="E17" s="93"/>
      <c r="G17" s="46"/>
      <c r="I17" s="38"/>
    </row>
    <row r="18" spans="1:9">
      <c r="A18" s="38"/>
      <c r="B18" s="38" t="s">
        <v>257</v>
      </c>
      <c r="C18" s="93"/>
      <c r="D18" s="93"/>
      <c r="E18" s="93"/>
      <c r="G18" s="46"/>
      <c r="I18" s="38"/>
    </row>
    <row r="19" spans="1:9">
      <c r="A19" s="38"/>
      <c r="B19" s="38"/>
      <c r="C19" s="93"/>
      <c r="D19" s="93"/>
      <c r="E19" s="93"/>
      <c r="G19" s="46"/>
      <c r="I19" s="38"/>
    </row>
    <row r="20" spans="1:9">
      <c r="A20" s="39"/>
      <c r="B20" s="39"/>
      <c r="C20" s="94"/>
      <c r="D20" s="94"/>
      <c r="E20" s="94"/>
      <c r="F20" s="89"/>
      <c r="G20" s="86"/>
      <c r="H20" s="89"/>
      <c r="I20" s="39"/>
    </row>
    <row r="21" spans="1:9">
      <c r="A21" s="45">
        <v>2</v>
      </c>
      <c r="B21" s="36" t="s">
        <v>258</v>
      </c>
      <c r="C21" s="72">
        <v>10000</v>
      </c>
      <c r="D21" s="72">
        <v>9640</v>
      </c>
      <c r="E21" s="93">
        <v>360</v>
      </c>
      <c r="G21" s="45">
        <v>1</v>
      </c>
      <c r="I21" s="36"/>
    </row>
    <row r="22" spans="1:9">
      <c r="A22" s="38"/>
      <c r="B22" s="38" t="s">
        <v>259</v>
      </c>
      <c r="C22" s="93"/>
      <c r="D22" s="93"/>
      <c r="E22" s="93"/>
      <c r="G22" s="46"/>
      <c r="I22" s="38"/>
    </row>
    <row r="23" spans="1:9">
      <c r="A23" s="38"/>
      <c r="B23" s="38" t="s">
        <v>260</v>
      </c>
      <c r="C23" s="93"/>
      <c r="D23" s="93"/>
      <c r="E23" s="93"/>
      <c r="G23" s="46"/>
      <c r="I23" s="38"/>
    </row>
    <row r="24" spans="1:9">
      <c r="A24" s="39"/>
      <c r="B24" s="39"/>
      <c r="C24" s="94"/>
      <c r="D24" s="94"/>
      <c r="E24" s="94"/>
      <c r="F24" s="89"/>
      <c r="G24" s="86"/>
      <c r="H24" s="89"/>
      <c r="I24" s="39"/>
    </row>
    <row r="25" spans="1:9">
      <c r="A25" s="68"/>
      <c r="B25" s="68" t="s">
        <v>437</v>
      </c>
      <c r="C25" s="96">
        <f t="shared" ref="C25:H25" si="2">C16+C21</f>
        <v>30000</v>
      </c>
      <c r="D25" s="96">
        <f t="shared" si="2"/>
        <v>26780</v>
      </c>
      <c r="E25" s="96">
        <f t="shared" si="2"/>
        <v>3220</v>
      </c>
      <c r="F25" s="69">
        <f t="shared" si="2"/>
        <v>0</v>
      </c>
      <c r="G25" s="69">
        <f t="shared" si="2"/>
        <v>2</v>
      </c>
      <c r="H25" s="69">
        <f t="shared" si="2"/>
        <v>0</v>
      </c>
      <c r="I25" s="68"/>
    </row>
    <row r="26" spans="1:9">
      <c r="I26" s="35">
        <v>28</v>
      </c>
    </row>
  </sheetData>
  <mergeCells count="14">
    <mergeCell ref="A14:A15"/>
    <mergeCell ref="B14:B15"/>
    <mergeCell ref="C14:C15"/>
    <mergeCell ref="D14:D15"/>
    <mergeCell ref="A3:A4"/>
    <mergeCell ref="B3:B4"/>
    <mergeCell ref="C3:C4"/>
    <mergeCell ref="D3:D4"/>
    <mergeCell ref="E3:E4"/>
    <mergeCell ref="I3:I4"/>
    <mergeCell ref="F14:H14"/>
    <mergeCell ref="I14:I15"/>
    <mergeCell ref="F3:H3"/>
    <mergeCell ref="E14:E15"/>
  </mergeCells>
  <pageMargins left="0" right="0" top="0" bottom="0" header="0" footer="0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6"/>
  <sheetViews>
    <sheetView view="pageLayout" zoomScaleNormal="100" workbookViewId="0">
      <selection activeCell="E33" sqref="E33"/>
    </sheetView>
  </sheetViews>
  <sheetFormatPr defaultColWidth="9.140625" defaultRowHeight="24"/>
  <cols>
    <col min="1" max="1" width="6.42578125" style="35" customWidth="1"/>
    <col min="2" max="2" width="30.140625" style="35" customWidth="1"/>
    <col min="3" max="3" width="13.7109375" style="91" customWidth="1"/>
    <col min="4" max="4" width="16.140625" style="91" customWidth="1"/>
    <col min="5" max="5" width="14.140625" style="91" customWidth="1"/>
    <col min="6" max="6" width="18.28515625" style="34" customWidth="1"/>
    <col min="7" max="8" width="18.42578125" style="34" customWidth="1"/>
    <col min="9" max="9" width="13.7109375" style="35" customWidth="1"/>
    <col min="10" max="16384" width="9.140625" style="35"/>
  </cols>
  <sheetData>
    <row r="1" spans="1:9">
      <c r="A1" s="35" t="s">
        <v>261</v>
      </c>
    </row>
    <row r="2" spans="1:9">
      <c r="A2" s="35" t="s">
        <v>262</v>
      </c>
    </row>
    <row r="3" spans="1:9" ht="20.25" customHeight="1">
      <c r="A3" s="259" t="s">
        <v>5</v>
      </c>
      <c r="B3" s="259" t="s">
        <v>6</v>
      </c>
      <c r="C3" s="257" t="s">
        <v>8</v>
      </c>
      <c r="D3" s="257" t="s">
        <v>430</v>
      </c>
      <c r="E3" s="257" t="s">
        <v>431</v>
      </c>
      <c r="F3" s="246" t="s">
        <v>426</v>
      </c>
      <c r="G3" s="246"/>
      <c r="H3" s="246"/>
      <c r="I3" s="247" t="s">
        <v>433</v>
      </c>
    </row>
    <row r="4" spans="1:9">
      <c r="A4" s="260"/>
      <c r="B4" s="260"/>
      <c r="C4" s="258"/>
      <c r="D4" s="258"/>
      <c r="E4" s="258"/>
      <c r="F4" s="111" t="s">
        <v>427</v>
      </c>
      <c r="G4" s="111" t="s">
        <v>428</v>
      </c>
      <c r="H4" s="111" t="s">
        <v>429</v>
      </c>
      <c r="I4" s="247"/>
    </row>
    <row r="5" spans="1:9">
      <c r="A5" s="45">
        <v>1</v>
      </c>
      <c r="B5" s="36" t="s">
        <v>264</v>
      </c>
      <c r="C5" s="72">
        <v>50000</v>
      </c>
      <c r="D5" s="72">
        <v>49740</v>
      </c>
      <c r="E5" s="98">
        <v>260</v>
      </c>
      <c r="F5" s="45"/>
      <c r="G5" s="45">
        <v>1</v>
      </c>
      <c r="H5" s="45"/>
      <c r="I5" s="36"/>
    </row>
    <row r="6" spans="1:9">
      <c r="A6" s="38"/>
      <c r="B6" s="38" t="s">
        <v>263</v>
      </c>
      <c r="C6" s="93"/>
      <c r="D6" s="93"/>
      <c r="E6" s="99"/>
      <c r="F6" s="46"/>
      <c r="H6" s="46"/>
      <c r="I6" s="38"/>
    </row>
    <row r="7" spans="1:9">
      <c r="A7" s="38"/>
      <c r="B7" s="38"/>
      <c r="C7" s="93"/>
      <c r="D7" s="93"/>
      <c r="E7" s="99"/>
      <c r="F7" s="46"/>
      <c r="H7" s="46"/>
      <c r="I7" s="38"/>
    </row>
    <row r="8" spans="1:9">
      <c r="A8" s="46"/>
      <c r="B8" s="38"/>
      <c r="C8" s="93"/>
      <c r="D8" s="93"/>
      <c r="E8" s="99"/>
      <c r="F8" s="46"/>
      <c r="H8" s="46"/>
      <c r="I8" s="38"/>
    </row>
    <row r="9" spans="1:9">
      <c r="A9" s="38"/>
      <c r="B9" s="38"/>
      <c r="C9" s="93"/>
      <c r="D9" s="93"/>
      <c r="E9" s="99"/>
      <c r="F9" s="46"/>
      <c r="H9" s="46"/>
      <c r="I9" s="38"/>
    </row>
    <row r="10" spans="1:9">
      <c r="A10" s="38"/>
      <c r="B10" s="38"/>
      <c r="C10" s="93"/>
      <c r="D10" s="93"/>
      <c r="E10" s="99"/>
      <c r="F10" s="46"/>
      <c r="H10" s="46"/>
      <c r="I10" s="38"/>
    </row>
    <row r="11" spans="1:9">
      <c r="A11" s="38"/>
      <c r="B11" s="38"/>
      <c r="C11" s="93"/>
      <c r="D11" s="93"/>
      <c r="E11" s="99"/>
      <c r="F11" s="86"/>
      <c r="H11" s="86"/>
      <c r="I11" s="39"/>
    </row>
    <row r="12" spans="1:9">
      <c r="A12" s="68"/>
      <c r="B12" s="68" t="s">
        <v>436</v>
      </c>
      <c r="C12" s="96">
        <f>C5+C8</f>
        <v>50000</v>
      </c>
      <c r="D12" s="96">
        <f t="shared" ref="D12:E12" si="0">D5+D8</f>
        <v>49740</v>
      </c>
      <c r="E12" s="96">
        <f t="shared" si="0"/>
        <v>260</v>
      </c>
      <c r="F12" s="69">
        <f>F5+F8</f>
        <v>0</v>
      </c>
      <c r="G12" s="69">
        <f t="shared" ref="G12:H12" si="1">G5+G8</f>
        <v>1</v>
      </c>
      <c r="H12" s="69">
        <f t="shared" si="1"/>
        <v>0</v>
      </c>
      <c r="I12" s="68"/>
    </row>
    <row r="14" spans="1:9">
      <c r="A14" s="35" t="s">
        <v>261</v>
      </c>
    </row>
    <row r="15" spans="1:9">
      <c r="A15" s="35" t="s">
        <v>370</v>
      </c>
    </row>
    <row r="16" spans="1:9" ht="20.25" customHeight="1">
      <c r="A16" s="259" t="s">
        <v>5</v>
      </c>
      <c r="B16" s="259" t="s">
        <v>6</v>
      </c>
      <c r="C16" s="257" t="s">
        <v>8</v>
      </c>
      <c r="D16" s="257" t="s">
        <v>430</v>
      </c>
      <c r="E16" s="257" t="s">
        <v>431</v>
      </c>
      <c r="F16" s="246" t="s">
        <v>426</v>
      </c>
      <c r="G16" s="246"/>
      <c r="H16" s="246"/>
      <c r="I16" s="247" t="s">
        <v>433</v>
      </c>
    </row>
    <row r="17" spans="1:9">
      <c r="A17" s="260"/>
      <c r="B17" s="260"/>
      <c r="C17" s="258"/>
      <c r="D17" s="258"/>
      <c r="E17" s="258"/>
      <c r="F17" s="111" t="s">
        <v>427</v>
      </c>
      <c r="G17" s="111" t="s">
        <v>428</v>
      </c>
      <c r="H17" s="111" t="s">
        <v>429</v>
      </c>
      <c r="I17" s="247"/>
    </row>
    <row r="18" spans="1:9">
      <c r="A18" s="36">
        <v>1</v>
      </c>
      <c r="B18" s="36" t="s">
        <v>267</v>
      </c>
      <c r="C18" s="72">
        <v>20000</v>
      </c>
      <c r="D18" s="72">
        <f>C18-E18</f>
        <v>15820</v>
      </c>
      <c r="E18" s="72">
        <v>4180</v>
      </c>
      <c r="G18" s="45">
        <v>1</v>
      </c>
      <c r="I18" s="36"/>
    </row>
    <row r="19" spans="1:9">
      <c r="A19" s="38"/>
      <c r="B19" s="38" t="s">
        <v>266</v>
      </c>
      <c r="C19" s="93"/>
      <c r="D19" s="93"/>
      <c r="E19" s="93"/>
      <c r="G19" s="46"/>
      <c r="I19" s="38"/>
    </row>
    <row r="20" spans="1:9">
      <c r="A20" s="38"/>
      <c r="B20" s="38" t="s">
        <v>265</v>
      </c>
      <c r="C20" s="93"/>
      <c r="D20" s="93"/>
      <c r="E20" s="93"/>
      <c r="G20" s="46"/>
      <c r="I20" s="38"/>
    </row>
    <row r="21" spans="1:9">
      <c r="A21" s="38"/>
      <c r="B21" s="38"/>
      <c r="C21" s="93"/>
      <c r="D21" s="93"/>
      <c r="E21" s="93"/>
      <c r="G21" s="46"/>
      <c r="I21" s="38"/>
    </row>
    <row r="22" spans="1:9">
      <c r="A22" s="38"/>
      <c r="B22" s="38"/>
      <c r="C22" s="93"/>
      <c r="D22" s="93"/>
      <c r="E22" s="93"/>
      <c r="G22" s="46"/>
      <c r="I22" s="38"/>
    </row>
    <row r="23" spans="1:9">
      <c r="A23" s="38"/>
      <c r="B23" s="38"/>
      <c r="C23" s="93"/>
      <c r="D23" s="93"/>
      <c r="E23" s="93"/>
      <c r="G23" s="46"/>
      <c r="I23" s="38"/>
    </row>
    <row r="24" spans="1:9">
      <c r="A24" s="38"/>
      <c r="B24" s="38"/>
      <c r="C24" s="93"/>
      <c r="D24" s="93"/>
      <c r="E24" s="93"/>
      <c r="G24" s="86"/>
      <c r="I24" s="39"/>
    </row>
    <row r="25" spans="1:9">
      <c r="A25" s="68"/>
      <c r="B25" s="68" t="s">
        <v>436</v>
      </c>
      <c r="C25" s="96">
        <f>C18</f>
        <v>20000</v>
      </c>
      <c r="D25" s="96">
        <f t="shared" ref="D25:E25" si="2">D18</f>
        <v>15820</v>
      </c>
      <c r="E25" s="96">
        <f t="shared" si="2"/>
        <v>4180</v>
      </c>
      <c r="F25" s="69">
        <f>F18</f>
        <v>0</v>
      </c>
      <c r="G25" s="69">
        <f t="shared" ref="G25:H25" si="3">G18</f>
        <v>1</v>
      </c>
      <c r="H25" s="69">
        <f t="shared" si="3"/>
        <v>0</v>
      </c>
      <c r="I25" s="68"/>
    </row>
    <row r="26" spans="1:9">
      <c r="I26" s="35">
        <v>29</v>
      </c>
    </row>
  </sheetData>
  <mergeCells count="14">
    <mergeCell ref="F16:H16"/>
    <mergeCell ref="I16:I17"/>
    <mergeCell ref="E3:E4"/>
    <mergeCell ref="A16:A17"/>
    <mergeCell ref="B16:B17"/>
    <mergeCell ref="C16:C17"/>
    <mergeCell ref="D16:D17"/>
    <mergeCell ref="E16:E17"/>
    <mergeCell ref="A3:A4"/>
    <mergeCell ref="B3:B4"/>
    <mergeCell ref="C3:C4"/>
    <mergeCell ref="D3:D4"/>
    <mergeCell ref="F3:H3"/>
    <mergeCell ref="I3:I4"/>
  </mergeCells>
  <pageMargins left="0" right="0" top="0" bottom="0" header="0" footer="0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1"/>
  <sheetViews>
    <sheetView view="pageLayout" topLeftCell="A55" zoomScaleNormal="100" workbookViewId="0">
      <selection activeCell="G79" sqref="G79"/>
    </sheetView>
  </sheetViews>
  <sheetFormatPr defaultColWidth="9.140625" defaultRowHeight="24"/>
  <cols>
    <col min="1" max="1" width="5.85546875" style="35" customWidth="1"/>
    <col min="2" max="2" width="28" style="35" customWidth="1"/>
    <col min="3" max="4" width="15.42578125" style="91" customWidth="1"/>
    <col min="5" max="5" width="15.28515625" style="91" customWidth="1"/>
    <col min="6" max="6" width="20" style="34" customWidth="1"/>
    <col min="7" max="7" width="19.7109375" style="34" customWidth="1"/>
    <col min="8" max="8" width="19.85546875" style="34" customWidth="1"/>
    <col min="9" max="9" width="14.42578125" style="35" customWidth="1"/>
    <col min="10" max="16384" width="9.140625" style="35"/>
  </cols>
  <sheetData>
    <row r="1" spans="1:9">
      <c r="A1" s="35" t="s">
        <v>268</v>
      </c>
    </row>
    <row r="2" spans="1:9">
      <c r="A2" s="35" t="s">
        <v>274</v>
      </c>
    </row>
    <row r="3" spans="1:9" ht="20.25" customHeight="1">
      <c r="A3" s="242" t="s">
        <v>5</v>
      </c>
      <c r="B3" s="242" t="s">
        <v>6</v>
      </c>
      <c r="C3" s="244" t="s">
        <v>8</v>
      </c>
      <c r="D3" s="244" t="s">
        <v>430</v>
      </c>
      <c r="E3" s="244" t="s">
        <v>431</v>
      </c>
      <c r="F3" s="252" t="s">
        <v>426</v>
      </c>
      <c r="G3" s="252"/>
      <c r="H3" s="252"/>
      <c r="I3" s="209" t="s">
        <v>433</v>
      </c>
    </row>
    <row r="4" spans="1:9">
      <c r="A4" s="243"/>
      <c r="B4" s="243"/>
      <c r="C4" s="245"/>
      <c r="D4" s="245"/>
      <c r="E4" s="245"/>
      <c r="F4" s="67" t="s">
        <v>427</v>
      </c>
      <c r="G4" s="67" t="s">
        <v>428</v>
      </c>
      <c r="H4" s="67" t="s">
        <v>429</v>
      </c>
      <c r="I4" s="209"/>
    </row>
    <row r="5" spans="1:9">
      <c r="A5" s="45">
        <v>1</v>
      </c>
      <c r="B5" s="36" t="s">
        <v>375</v>
      </c>
      <c r="C5" s="72">
        <v>20000</v>
      </c>
      <c r="D5" s="72">
        <v>20000</v>
      </c>
      <c r="E5" s="72">
        <v>0</v>
      </c>
      <c r="G5" s="45">
        <v>1</v>
      </c>
      <c r="I5" s="36"/>
    </row>
    <row r="6" spans="1:9">
      <c r="A6" s="38"/>
      <c r="B6" s="38" t="s">
        <v>376</v>
      </c>
      <c r="C6" s="93"/>
      <c r="D6" s="93"/>
      <c r="E6" s="93"/>
      <c r="G6" s="46"/>
      <c r="I6" s="38"/>
    </row>
    <row r="7" spans="1:9">
      <c r="A7" s="45">
        <v>2</v>
      </c>
      <c r="B7" s="36" t="s">
        <v>379</v>
      </c>
      <c r="C7" s="72">
        <v>5000</v>
      </c>
      <c r="D7" s="72">
        <v>3470</v>
      </c>
      <c r="E7" s="72">
        <f>C7-D7</f>
        <v>1530</v>
      </c>
      <c r="F7" s="107"/>
      <c r="G7" s="45">
        <v>1</v>
      </c>
      <c r="H7" s="90"/>
      <c r="I7" s="36"/>
    </row>
    <row r="8" spans="1:9">
      <c r="A8" s="38"/>
      <c r="B8" s="38" t="s">
        <v>380</v>
      </c>
      <c r="C8" s="93"/>
      <c r="D8" s="93"/>
      <c r="E8" s="93"/>
      <c r="F8" s="108"/>
      <c r="G8" s="46"/>
      <c r="I8" s="38"/>
    </row>
    <row r="9" spans="1:9">
      <c r="A9" s="38"/>
      <c r="B9" s="38" t="s">
        <v>381</v>
      </c>
      <c r="C9" s="93"/>
      <c r="D9" s="93"/>
      <c r="E9" s="94"/>
      <c r="F9" s="88"/>
      <c r="G9" s="86"/>
      <c r="H9" s="89"/>
      <c r="I9" s="39"/>
    </row>
    <row r="10" spans="1:9">
      <c r="A10" s="45">
        <v>3</v>
      </c>
      <c r="B10" s="36" t="s">
        <v>269</v>
      </c>
      <c r="C10" s="72">
        <v>22000</v>
      </c>
      <c r="D10" s="72">
        <f>C10-E10</f>
        <v>20232</v>
      </c>
      <c r="E10" s="104">
        <v>1768</v>
      </c>
      <c r="G10" s="46">
        <v>1</v>
      </c>
      <c r="I10" s="38" t="s">
        <v>482</v>
      </c>
    </row>
    <row r="11" spans="1:9">
      <c r="A11" s="38"/>
      <c r="B11" s="38" t="s">
        <v>377</v>
      </c>
      <c r="C11" s="93"/>
      <c r="D11" s="93"/>
      <c r="E11" s="105"/>
      <c r="G11" s="46"/>
      <c r="I11" s="38" t="s">
        <v>481</v>
      </c>
    </row>
    <row r="12" spans="1:9">
      <c r="A12" s="38"/>
      <c r="B12" s="38" t="s">
        <v>443</v>
      </c>
      <c r="C12" s="93"/>
      <c r="D12" s="93"/>
      <c r="E12" s="105"/>
      <c r="G12" s="46"/>
      <c r="I12" s="38"/>
    </row>
    <row r="13" spans="1:9">
      <c r="A13" s="38"/>
      <c r="B13" s="38" t="s">
        <v>378</v>
      </c>
      <c r="C13" s="93"/>
      <c r="D13" s="93"/>
      <c r="E13" s="105"/>
      <c r="G13" s="46"/>
      <c r="I13" s="38"/>
    </row>
    <row r="14" spans="1:9">
      <c r="A14" s="45">
        <v>4</v>
      </c>
      <c r="B14" s="36" t="s">
        <v>271</v>
      </c>
      <c r="C14" s="72">
        <v>20000</v>
      </c>
      <c r="D14" s="72">
        <v>14432</v>
      </c>
      <c r="E14" s="104">
        <v>5568</v>
      </c>
      <c r="F14" s="107"/>
      <c r="G14" s="45">
        <v>1</v>
      </c>
      <c r="H14" s="90"/>
      <c r="I14" s="36"/>
    </row>
    <row r="15" spans="1:9">
      <c r="A15" s="38"/>
      <c r="B15" s="38" t="s">
        <v>272</v>
      </c>
      <c r="C15" s="93"/>
      <c r="D15" s="93"/>
      <c r="E15" s="105"/>
      <c r="F15" s="108"/>
      <c r="G15" s="46"/>
      <c r="I15" s="38"/>
    </row>
    <row r="16" spans="1:9">
      <c r="A16" s="38"/>
      <c r="B16" s="38" t="s">
        <v>273</v>
      </c>
      <c r="C16" s="93"/>
      <c r="D16" s="93"/>
      <c r="E16" s="105"/>
      <c r="F16" s="108"/>
      <c r="G16" s="46"/>
      <c r="I16" s="38"/>
    </row>
    <row r="17" spans="1:9">
      <c r="A17" s="38"/>
      <c r="B17" s="38" t="s">
        <v>270</v>
      </c>
      <c r="C17" s="93"/>
      <c r="D17" s="93"/>
      <c r="E17" s="105"/>
      <c r="F17" s="108"/>
      <c r="G17" s="46"/>
      <c r="I17" s="38"/>
    </row>
    <row r="18" spans="1:9">
      <c r="A18" s="39"/>
      <c r="B18" s="39"/>
      <c r="C18" s="94"/>
      <c r="D18" s="94"/>
      <c r="E18" s="106"/>
      <c r="F18" s="88"/>
      <c r="G18" s="86"/>
      <c r="H18" s="89"/>
      <c r="I18" s="39"/>
    </row>
    <row r="19" spans="1:9">
      <c r="A19" s="45">
        <v>5</v>
      </c>
      <c r="B19" s="36" t="s">
        <v>346</v>
      </c>
      <c r="C19" s="117">
        <f>432180+80000</f>
        <v>512180</v>
      </c>
      <c r="D19" s="72">
        <f>C19-E19</f>
        <v>497967</v>
      </c>
      <c r="E19" s="117">
        <v>14213</v>
      </c>
      <c r="F19" s="45"/>
      <c r="G19" s="45">
        <v>1</v>
      </c>
      <c r="I19" s="38" t="s">
        <v>501</v>
      </c>
    </row>
    <row r="20" spans="1:9">
      <c r="A20" s="38"/>
      <c r="B20" s="38" t="s">
        <v>382</v>
      </c>
      <c r="C20" s="121"/>
      <c r="D20" s="93"/>
      <c r="E20" s="121"/>
      <c r="G20" s="46"/>
      <c r="I20" s="38" t="s">
        <v>499</v>
      </c>
    </row>
    <row r="21" spans="1:9">
      <c r="A21" s="38"/>
      <c r="B21" s="38" t="s">
        <v>383</v>
      </c>
      <c r="C21" s="121"/>
      <c r="D21" s="93"/>
      <c r="E21" s="121"/>
      <c r="G21" s="46"/>
      <c r="I21" s="38"/>
    </row>
    <row r="22" spans="1:9">
      <c r="A22" s="38"/>
      <c r="B22" s="38" t="s">
        <v>384</v>
      </c>
      <c r="C22" s="121"/>
      <c r="D22" s="93"/>
      <c r="E22" s="121"/>
      <c r="G22" s="46"/>
      <c r="I22" s="38"/>
    </row>
    <row r="23" spans="1:9">
      <c r="A23" s="39"/>
      <c r="B23" s="39"/>
      <c r="C23" s="122"/>
      <c r="D23" s="94"/>
      <c r="E23" s="122"/>
      <c r="F23" s="89"/>
      <c r="G23" s="86"/>
      <c r="H23" s="89"/>
      <c r="I23" s="39"/>
    </row>
    <row r="24" spans="1:9">
      <c r="A24" s="68"/>
      <c r="B24" s="68" t="s">
        <v>438</v>
      </c>
      <c r="C24" s="118">
        <f>C5+C7+C10+C14+C19</f>
        <v>579180</v>
      </c>
      <c r="D24" s="118">
        <f t="shared" ref="D24:E24" si="0">D5+D7+D10+D14+D19</f>
        <v>556101</v>
      </c>
      <c r="E24" s="118">
        <f t="shared" si="0"/>
        <v>23079</v>
      </c>
      <c r="F24" s="69">
        <f>F5+F7+F10+F14+F19</f>
        <v>0</v>
      </c>
      <c r="G24" s="69">
        <f t="shared" ref="G24:H24" si="1">G5+G7+G10+G14+G19</f>
        <v>5</v>
      </c>
      <c r="H24" s="69">
        <f t="shared" si="1"/>
        <v>0</v>
      </c>
      <c r="I24" s="68"/>
    </row>
    <row r="27" spans="1:9">
      <c r="I27" s="35">
        <v>30</v>
      </c>
    </row>
    <row r="28" spans="1:9">
      <c r="A28" s="35" t="s">
        <v>268</v>
      </c>
    </row>
    <row r="29" spans="1:9">
      <c r="A29" s="35" t="s">
        <v>275</v>
      </c>
    </row>
    <row r="30" spans="1:9" ht="20.25" customHeight="1">
      <c r="A30" s="259" t="s">
        <v>5</v>
      </c>
      <c r="B30" s="259" t="s">
        <v>6</v>
      </c>
      <c r="C30" s="257" t="s">
        <v>8</v>
      </c>
      <c r="D30" s="257" t="s">
        <v>430</v>
      </c>
      <c r="E30" s="257" t="s">
        <v>431</v>
      </c>
      <c r="F30" s="246" t="s">
        <v>426</v>
      </c>
      <c r="G30" s="246"/>
      <c r="H30" s="246"/>
      <c r="I30" s="247" t="s">
        <v>433</v>
      </c>
    </row>
    <row r="31" spans="1:9">
      <c r="A31" s="260"/>
      <c r="B31" s="260"/>
      <c r="C31" s="258"/>
      <c r="D31" s="258"/>
      <c r="E31" s="258"/>
      <c r="F31" s="111" t="s">
        <v>427</v>
      </c>
      <c r="G31" s="111" t="s">
        <v>428</v>
      </c>
      <c r="H31" s="111" t="s">
        <v>429</v>
      </c>
      <c r="I31" s="247"/>
    </row>
    <row r="32" spans="1:9">
      <c r="A32" s="45">
        <v>1</v>
      </c>
      <c r="B32" s="36" t="s">
        <v>346</v>
      </c>
      <c r="C32" s="72">
        <f>223570+12403</f>
        <v>235973</v>
      </c>
      <c r="D32" s="72">
        <v>143946</v>
      </c>
      <c r="E32" s="72">
        <v>92027</v>
      </c>
      <c r="G32" s="45">
        <v>1</v>
      </c>
      <c r="I32" s="157" t="s">
        <v>484</v>
      </c>
    </row>
    <row r="33" spans="1:9">
      <c r="A33" s="38"/>
      <c r="B33" s="38" t="s">
        <v>347</v>
      </c>
      <c r="C33" s="93"/>
      <c r="D33" s="93"/>
      <c r="E33" s="93"/>
      <c r="G33" s="46"/>
      <c r="I33" s="157" t="s">
        <v>483</v>
      </c>
    </row>
    <row r="34" spans="1:9">
      <c r="A34" s="38"/>
      <c r="B34" s="38" t="s">
        <v>417</v>
      </c>
      <c r="C34" s="93"/>
      <c r="D34" s="93"/>
      <c r="E34" s="93"/>
      <c r="G34" s="46"/>
      <c r="I34" s="38"/>
    </row>
    <row r="35" spans="1:9">
      <c r="A35" s="38"/>
      <c r="B35" s="38" t="s">
        <v>385</v>
      </c>
      <c r="C35" s="93"/>
      <c r="D35" s="93"/>
      <c r="E35" s="93"/>
      <c r="G35" s="46"/>
      <c r="I35" s="38"/>
    </row>
    <row r="36" spans="1:9">
      <c r="A36" s="38"/>
      <c r="B36" s="38" t="s">
        <v>418</v>
      </c>
      <c r="C36" s="93"/>
      <c r="D36" s="93"/>
      <c r="E36" s="93"/>
      <c r="F36" s="88"/>
      <c r="G36" s="86"/>
      <c r="H36" s="89"/>
      <c r="I36" s="39"/>
    </row>
    <row r="37" spans="1:9">
      <c r="A37" s="45">
        <v>2</v>
      </c>
      <c r="B37" s="36" t="s">
        <v>386</v>
      </c>
      <c r="C37" s="72">
        <f>1600200+80000</f>
        <v>1680200</v>
      </c>
      <c r="D37" s="72">
        <v>1672501</v>
      </c>
      <c r="E37" s="72">
        <v>7699</v>
      </c>
      <c r="G37" s="45">
        <v>1</v>
      </c>
      <c r="I37" s="38" t="s">
        <v>498</v>
      </c>
    </row>
    <row r="38" spans="1:9">
      <c r="A38" s="38"/>
      <c r="B38" s="38" t="s">
        <v>387</v>
      </c>
      <c r="C38" s="93"/>
      <c r="D38" s="93"/>
      <c r="E38" s="93"/>
      <c r="F38" s="88"/>
      <c r="G38" s="86"/>
      <c r="H38" s="89"/>
      <c r="I38" s="39" t="s">
        <v>499</v>
      </c>
    </row>
    <row r="39" spans="1:9">
      <c r="A39" s="45">
        <v>3</v>
      </c>
      <c r="B39" s="36" t="s">
        <v>348</v>
      </c>
      <c r="C39" s="72">
        <v>881452</v>
      </c>
      <c r="D39" s="72">
        <v>856998.3</v>
      </c>
      <c r="E39" s="72">
        <v>24453.7</v>
      </c>
      <c r="G39" s="69">
        <v>1</v>
      </c>
      <c r="I39" s="38"/>
    </row>
    <row r="40" spans="1:9">
      <c r="A40" s="68"/>
      <c r="B40" s="68" t="s">
        <v>439</v>
      </c>
      <c r="C40" s="96">
        <f>C32+C37+C39</f>
        <v>2797625</v>
      </c>
      <c r="D40" s="96">
        <f t="shared" ref="D40:E40" si="2">D32+D37+D39</f>
        <v>2673445.2999999998</v>
      </c>
      <c r="E40" s="96">
        <f t="shared" si="2"/>
        <v>124179.7</v>
      </c>
      <c r="F40" s="109">
        <f>F32+F37+F39</f>
        <v>0</v>
      </c>
      <c r="G40" s="109">
        <f t="shared" ref="G40:H40" si="3">G32+G37+G39</f>
        <v>3</v>
      </c>
      <c r="H40" s="109">
        <f t="shared" si="3"/>
        <v>0</v>
      </c>
      <c r="I40" s="68"/>
    </row>
    <row r="41" spans="1:9">
      <c r="C41" s="97"/>
      <c r="D41" s="97"/>
      <c r="E41" s="97"/>
    </row>
    <row r="42" spans="1:9">
      <c r="C42" s="97"/>
      <c r="D42" s="97"/>
      <c r="E42" s="97"/>
    </row>
    <row r="43" spans="1:9">
      <c r="C43" s="97"/>
      <c r="D43" s="97"/>
      <c r="E43" s="97"/>
    </row>
    <row r="44" spans="1:9">
      <c r="C44" s="97"/>
      <c r="D44" s="97"/>
      <c r="E44" s="97"/>
    </row>
    <row r="45" spans="1:9">
      <c r="C45" s="97"/>
      <c r="D45" s="97"/>
      <c r="E45" s="97"/>
    </row>
    <row r="46" spans="1:9">
      <c r="C46" s="97"/>
      <c r="D46" s="97"/>
      <c r="E46" s="97"/>
    </row>
    <row r="47" spans="1:9">
      <c r="C47" s="97"/>
      <c r="D47" s="97"/>
      <c r="E47" s="97"/>
    </row>
    <row r="48" spans="1:9">
      <c r="C48" s="97"/>
      <c r="D48" s="97"/>
      <c r="E48" s="97"/>
    </row>
    <row r="49" spans="1:9">
      <c r="C49" s="97"/>
      <c r="D49" s="97"/>
      <c r="E49" s="97"/>
    </row>
    <row r="50" spans="1:9">
      <c r="C50" s="97"/>
      <c r="D50" s="97"/>
      <c r="E50" s="97"/>
    </row>
    <row r="51" spans="1:9">
      <c r="C51" s="97"/>
      <c r="D51" s="97"/>
      <c r="E51" s="97"/>
    </row>
    <row r="52" spans="1:9">
      <c r="C52" s="97"/>
      <c r="D52" s="97"/>
      <c r="E52" s="97"/>
    </row>
    <row r="53" spans="1:9">
      <c r="C53" s="97"/>
      <c r="D53" s="97"/>
      <c r="E53" s="97"/>
    </row>
    <row r="54" spans="1:9">
      <c r="C54" s="97"/>
      <c r="D54" s="97"/>
      <c r="E54" s="97"/>
      <c r="I54" s="35">
        <v>31</v>
      </c>
    </row>
    <row r="55" spans="1:9">
      <c r="C55" s="97"/>
      <c r="D55" s="97"/>
      <c r="E55" s="97"/>
    </row>
    <row r="56" spans="1:9">
      <c r="A56" s="35" t="s">
        <v>268</v>
      </c>
      <c r="C56" s="119"/>
      <c r="D56" s="119"/>
      <c r="E56" s="119"/>
    </row>
    <row r="57" spans="1:9">
      <c r="A57" s="35" t="s">
        <v>276</v>
      </c>
    </row>
    <row r="58" spans="1:9" ht="21" customHeight="1">
      <c r="A58" s="259" t="s">
        <v>5</v>
      </c>
      <c r="B58" s="259" t="s">
        <v>6</v>
      </c>
      <c r="C58" s="257" t="s">
        <v>8</v>
      </c>
      <c r="D58" s="257" t="s">
        <v>430</v>
      </c>
      <c r="E58" s="257" t="s">
        <v>431</v>
      </c>
      <c r="F58" s="246" t="s">
        <v>426</v>
      </c>
      <c r="G58" s="246"/>
      <c r="H58" s="246"/>
      <c r="I58" s="247" t="s">
        <v>433</v>
      </c>
    </row>
    <row r="59" spans="1:9">
      <c r="A59" s="260"/>
      <c r="B59" s="260"/>
      <c r="C59" s="258"/>
      <c r="D59" s="258"/>
      <c r="E59" s="258"/>
      <c r="F59" s="111" t="s">
        <v>427</v>
      </c>
      <c r="G59" s="111" t="s">
        <v>428</v>
      </c>
      <c r="H59" s="111" t="s">
        <v>429</v>
      </c>
      <c r="I59" s="247"/>
    </row>
    <row r="60" spans="1:9">
      <c r="A60" s="45">
        <v>1</v>
      </c>
      <c r="B60" s="36" t="s">
        <v>277</v>
      </c>
      <c r="C60" s="72">
        <v>50000</v>
      </c>
      <c r="D60" s="72">
        <v>50000</v>
      </c>
      <c r="E60" s="72">
        <v>0</v>
      </c>
      <c r="G60" s="45">
        <v>1</v>
      </c>
      <c r="I60" s="37"/>
    </row>
    <row r="61" spans="1:9">
      <c r="A61" s="38"/>
      <c r="B61" s="38" t="s">
        <v>278</v>
      </c>
      <c r="C61" s="93"/>
      <c r="D61" s="93"/>
      <c r="E61" s="93"/>
      <c r="G61" s="46"/>
      <c r="I61" s="38"/>
    </row>
    <row r="62" spans="1:9">
      <c r="A62" s="38"/>
      <c r="B62" s="38" t="s">
        <v>419</v>
      </c>
      <c r="C62" s="93"/>
      <c r="D62" s="93"/>
      <c r="E62" s="93"/>
      <c r="G62" s="46"/>
      <c r="I62" s="38"/>
    </row>
    <row r="63" spans="1:9">
      <c r="A63" s="39"/>
      <c r="B63" s="39" t="s">
        <v>249</v>
      </c>
      <c r="C63" s="94"/>
      <c r="D63" s="94"/>
      <c r="E63" s="94"/>
      <c r="G63" s="46"/>
      <c r="I63" s="38"/>
    </row>
    <row r="64" spans="1:9">
      <c r="A64" s="45">
        <v>2</v>
      </c>
      <c r="B64" s="35" t="s">
        <v>420</v>
      </c>
      <c r="C64" s="72">
        <v>25000</v>
      </c>
      <c r="D64" s="72">
        <v>2500</v>
      </c>
      <c r="E64" s="72">
        <v>10500</v>
      </c>
      <c r="F64" s="107"/>
      <c r="G64" s="45">
        <v>1</v>
      </c>
      <c r="H64" s="90"/>
      <c r="I64" s="36" t="s">
        <v>500</v>
      </c>
    </row>
    <row r="65" spans="1:9">
      <c r="A65" s="38"/>
      <c r="B65" s="35" t="s">
        <v>421</v>
      </c>
      <c r="C65" s="93"/>
      <c r="D65" s="93"/>
      <c r="E65" s="93"/>
      <c r="F65" s="88"/>
      <c r="G65" s="86"/>
      <c r="H65" s="89"/>
      <c r="I65" s="39"/>
    </row>
    <row r="66" spans="1:9">
      <c r="A66" s="45">
        <v>3</v>
      </c>
      <c r="B66" s="36" t="s">
        <v>422</v>
      </c>
      <c r="C66" s="72">
        <v>20000</v>
      </c>
      <c r="D66" s="72">
        <v>0</v>
      </c>
      <c r="E66" s="72">
        <v>20000</v>
      </c>
      <c r="G66" s="46"/>
      <c r="H66" s="45">
        <v>1</v>
      </c>
      <c r="I66" s="38"/>
    </row>
    <row r="67" spans="1:9">
      <c r="A67" s="38"/>
      <c r="B67" s="38" t="s">
        <v>423</v>
      </c>
      <c r="C67" s="93"/>
      <c r="D67" s="93"/>
      <c r="E67" s="93"/>
      <c r="G67" s="46"/>
      <c r="I67" s="38"/>
    </row>
    <row r="68" spans="1:9">
      <c r="A68" s="45">
        <v>4</v>
      </c>
      <c r="B68" s="42" t="s">
        <v>280</v>
      </c>
      <c r="C68" s="72">
        <v>20000</v>
      </c>
      <c r="D68" s="72">
        <f>C68-E68</f>
        <v>14882</v>
      </c>
      <c r="E68" s="72">
        <v>5118</v>
      </c>
      <c r="F68" s="107"/>
      <c r="G68" s="45">
        <v>1</v>
      </c>
      <c r="H68" s="90"/>
      <c r="I68" s="36"/>
    </row>
    <row r="69" spans="1:9">
      <c r="A69" s="38"/>
      <c r="B69" s="41" t="s">
        <v>281</v>
      </c>
      <c r="C69" s="93"/>
      <c r="D69" s="93"/>
      <c r="E69" s="93"/>
      <c r="F69" s="108"/>
      <c r="G69" s="46"/>
      <c r="I69" s="38"/>
    </row>
    <row r="70" spans="1:9">
      <c r="A70" s="45">
        <v>5</v>
      </c>
      <c r="B70" s="36" t="s">
        <v>282</v>
      </c>
      <c r="C70" s="72">
        <v>20000</v>
      </c>
      <c r="D70" s="72">
        <v>19032</v>
      </c>
      <c r="E70" s="72">
        <v>968</v>
      </c>
      <c r="F70" s="107"/>
      <c r="G70" s="45">
        <v>1</v>
      </c>
      <c r="H70" s="90"/>
      <c r="I70" s="36"/>
    </row>
    <row r="71" spans="1:9">
      <c r="A71" s="38"/>
      <c r="B71" s="38" t="s">
        <v>283</v>
      </c>
      <c r="C71" s="93"/>
      <c r="D71" s="93"/>
      <c r="E71" s="93"/>
      <c r="G71" s="46"/>
      <c r="I71" s="38"/>
    </row>
    <row r="72" spans="1:9">
      <c r="A72" s="68"/>
      <c r="B72" s="68" t="s">
        <v>440</v>
      </c>
      <c r="C72" s="96">
        <f>C60+C64+C66+C68+C70</f>
        <v>135000</v>
      </c>
      <c r="D72" s="96">
        <f t="shared" ref="D72:E72" si="4">D60+D64+D66+D68+D70</f>
        <v>86414</v>
      </c>
      <c r="E72" s="96">
        <f t="shared" si="4"/>
        <v>36586</v>
      </c>
      <c r="F72" s="109">
        <f>F60+F64+F66+F68+F70</f>
        <v>0</v>
      </c>
      <c r="G72" s="109">
        <f t="shared" ref="G72:H72" si="5">G60+G64+G66+G68+G70</f>
        <v>4</v>
      </c>
      <c r="H72" s="109">
        <f t="shared" si="5"/>
        <v>1</v>
      </c>
      <c r="I72" s="68"/>
    </row>
    <row r="78" spans="1:9">
      <c r="D78" s="120"/>
    </row>
    <row r="81" spans="9:9">
      <c r="I81" s="35">
        <v>32</v>
      </c>
    </row>
  </sheetData>
  <mergeCells count="21">
    <mergeCell ref="A58:A59"/>
    <mergeCell ref="B58:B59"/>
    <mergeCell ref="C58:C59"/>
    <mergeCell ref="D58:D59"/>
    <mergeCell ref="E58:E59"/>
    <mergeCell ref="A3:A4"/>
    <mergeCell ref="B3:B4"/>
    <mergeCell ref="C3:C4"/>
    <mergeCell ref="D3:D4"/>
    <mergeCell ref="E3:E4"/>
    <mergeCell ref="A30:A31"/>
    <mergeCell ref="B30:B31"/>
    <mergeCell ref="C30:C31"/>
    <mergeCell ref="D30:D31"/>
    <mergeCell ref="E30:E31"/>
    <mergeCell ref="F3:H3"/>
    <mergeCell ref="F30:H30"/>
    <mergeCell ref="I30:I31"/>
    <mergeCell ref="F58:H58"/>
    <mergeCell ref="I58:I59"/>
    <mergeCell ref="I3:I4"/>
  </mergeCells>
  <pageMargins left="0" right="0" top="0" bottom="0" header="0" footer="0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83"/>
  <sheetViews>
    <sheetView tabSelected="1" view="pageLayout" topLeftCell="A79" zoomScaleNormal="100" workbookViewId="0">
      <selection activeCell="F86" sqref="F86"/>
    </sheetView>
  </sheetViews>
  <sheetFormatPr defaultColWidth="9.140625" defaultRowHeight="21.75" customHeight="1"/>
  <cols>
    <col min="1" max="1" width="5.7109375" style="43" customWidth="1"/>
    <col min="2" max="2" width="31.5703125" style="43" customWidth="1"/>
    <col min="3" max="3" width="15" style="103" customWidth="1"/>
    <col min="4" max="4" width="13.5703125" style="103" customWidth="1"/>
    <col min="5" max="5" width="13.42578125" style="103" customWidth="1"/>
    <col min="6" max="6" width="18.5703125" style="34" customWidth="1"/>
    <col min="7" max="7" width="18.42578125" style="34" customWidth="1"/>
    <col min="8" max="8" width="18.28515625" style="34" customWidth="1"/>
    <col min="9" max="9" width="17.85546875" style="35" customWidth="1"/>
    <col min="10" max="16384" width="9.140625" style="43"/>
  </cols>
  <sheetData>
    <row r="1" spans="1:9" ht="21.75" customHeight="1">
      <c r="A1" s="35" t="s">
        <v>193</v>
      </c>
      <c r="B1" s="35"/>
      <c r="C1" s="91"/>
      <c r="D1" s="91"/>
      <c r="E1" s="91"/>
    </row>
    <row r="2" spans="1:9" ht="21.75" customHeight="1">
      <c r="A2" s="35" t="s">
        <v>284</v>
      </c>
      <c r="B2" s="35"/>
      <c r="C2" s="91"/>
      <c r="D2" s="91"/>
      <c r="E2" s="91"/>
    </row>
    <row r="3" spans="1:9" ht="21.75" customHeight="1">
      <c r="A3" s="242" t="s">
        <v>5</v>
      </c>
      <c r="B3" s="242" t="s">
        <v>6</v>
      </c>
      <c r="C3" s="244" t="s">
        <v>8</v>
      </c>
      <c r="D3" s="244" t="s">
        <v>430</v>
      </c>
      <c r="E3" s="244" t="s">
        <v>431</v>
      </c>
      <c r="F3" s="246" t="s">
        <v>426</v>
      </c>
      <c r="G3" s="246"/>
      <c r="H3" s="246"/>
      <c r="I3" s="247" t="s">
        <v>433</v>
      </c>
    </row>
    <row r="4" spans="1:9" ht="21.75" customHeight="1">
      <c r="A4" s="243"/>
      <c r="B4" s="243"/>
      <c r="C4" s="245"/>
      <c r="D4" s="245"/>
      <c r="E4" s="245"/>
      <c r="F4" s="111" t="s">
        <v>427</v>
      </c>
      <c r="G4" s="111" t="s">
        <v>428</v>
      </c>
      <c r="H4" s="111" t="s">
        <v>429</v>
      </c>
      <c r="I4" s="247"/>
    </row>
    <row r="5" spans="1:9" ht="21.75" customHeight="1">
      <c r="A5" s="45">
        <v>1</v>
      </c>
      <c r="B5" s="36" t="s">
        <v>285</v>
      </c>
      <c r="C5" s="72">
        <v>20000</v>
      </c>
      <c r="D5" s="72">
        <v>18040</v>
      </c>
      <c r="E5" s="72">
        <f>C5-D5</f>
        <v>1960</v>
      </c>
      <c r="G5" s="45">
        <v>1</v>
      </c>
      <c r="I5" s="36" t="s">
        <v>502</v>
      </c>
    </row>
    <row r="6" spans="1:9" ht="21.75" customHeight="1">
      <c r="A6" s="38"/>
      <c r="B6" s="38"/>
      <c r="C6" s="93"/>
      <c r="D6" s="93"/>
      <c r="E6" s="93"/>
      <c r="F6" s="88"/>
      <c r="G6" s="86"/>
      <c r="H6" s="87"/>
      <c r="I6" s="39"/>
    </row>
    <row r="7" spans="1:9" ht="21.75" customHeight="1">
      <c r="A7" s="45">
        <v>2</v>
      </c>
      <c r="B7" s="36" t="s">
        <v>286</v>
      </c>
      <c r="C7" s="72">
        <v>200000</v>
      </c>
      <c r="D7" s="72">
        <v>184950</v>
      </c>
      <c r="E7" s="72">
        <v>15050</v>
      </c>
      <c r="G7" s="46">
        <v>1</v>
      </c>
      <c r="I7" s="38"/>
    </row>
    <row r="8" spans="1:9" ht="21.75" customHeight="1">
      <c r="A8" s="38"/>
      <c r="B8" s="38" t="s">
        <v>287</v>
      </c>
      <c r="C8" s="93"/>
      <c r="D8" s="93"/>
      <c r="E8" s="93"/>
      <c r="G8" s="46"/>
      <c r="I8" s="38"/>
    </row>
    <row r="9" spans="1:9" ht="21.75" customHeight="1">
      <c r="A9" s="38"/>
      <c r="B9" s="38" t="s">
        <v>288</v>
      </c>
      <c r="C9" s="93"/>
      <c r="D9" s="93"/>
      <c r="E9" s="93"/>
      <c r="G9" s="46"/>
      <c r="I9" s="38"/>
    </row>
    <row r="10" spans="1:9" ht="21.75" customHeight="1">
      <c r="A10" s="38"/>
      <c r="B10" s="38" t="s">
        <v>289</v>
      </c>
      <c r="C10" s="93"/>
      <c r="D10" s="93"/>
      <c r="E10" s="93"/>
      <c r="G10" s="46"/>
      <c r="I10" s="38"/>
    </row>
    <row r="11" spans="1:9" ht="21.75" customHeight="1">
      <c r="A11" s="38"/>
      <c r="B11" s="38" t="s">
        <v>279</v>
      </c>
      <c r="C11" s="93"/>
      <c r="D11" s="93"/>
      <c r="E11" s="93"/>
      <c r="F11" s="88"/>
      <c r="G11" s="86"/>
      <c r="H11" s="89"/>
      <c r="I11" s="39"/>
    </row>
    <row r="12" spans="1:9" ht="21.75" customHeight="1">
      <c r="A12" s="45">
        <v>3</v>
      </c>
      <c r="B12" s="36" t="s">
        <v>290</v>
      </c>
      <c r="C12" s="72">
        <v>20000</v>
      </c>
      <c r="D12" s="72">
        <v>10270</v>
      </c>
      <c r="E12" s="72">
        <v>9730</v>
      </c>
      <c r="G12" s="46">
        <v>1</v>
      </c>
      <c r="I12" s="38"/>
    </row>
    <row r="13" spans="1:9" ht="21.75" customHeight="1">
      <c r="A13" s="38"/>
      <c r="B13" s="38" t="s">
        <v>291</v>
      </c>
      <c r="C13" s="93"/>
      <c r="D13" s="93"/>
      <c r="E13" s="93"/>
      <c r="G13" s="46"/>
      <c r="I13" s="38"/>
    </row>
    <row r="14" spans="1:9" ht="21.75" customHeight="1">
      <c r="A14" s="38"/>
      <c r="B14" s="38" t="s">
        <v>292</v>
      </c>
      <c r="C14" s="93"/>
      <c r="D14" s="93"/>
      <c r="E14" s="93"/>
      <c r="G14" s="46"/>
      <c r="I14" s="38"/>
    </row>
    <row r="15" spans="1:9" ht="21.75" customHeight="1">
      <c r="A15" s="38"/>
      <c r="B15" s="38" t="s">
        <v>293</v>
      </c>
      <c r="C15" s="93"/>
      <c r="D15" s="93"/>
      <c r="E15" s="93"/>
      <c r="G15" s="46"/>
      <c r="I15" s="38"/>
    </row>
    <row r="16" spans="1:9" ht="21.75" customHeight="1">
      <c r="A16" s="38"/>
      <c r="B16" s="38" t="s">
        <v>294</v>
      </c>
      <c r="C16" s="93"/>
      <c r="D16" s="93"/>
      <c r="E16" s="93"/>
      <c r="G16" s="46"/>
      <c r="I16" s="38"/>
    </row>
    <row r="17" spans="1:9" ht="21.75" customHeight="1">
      <c r="A17" s="38"/>
      <c r="B17" s="38" t="s">
        <v>295</v>
      </c>
      <c r="C17" s="93"/>
      <c r="D17" s="93"/>
      <c r="E17" s="93"/>
      <c r="G17" s="46"/>
      <c r="I17" s="38"/>
    </row>
    <row r="18" spans="1:9" ht="21.75" customHeight="1">
      <c r="A18" s="38"/>
      <c r="B18" s="38" t="s">
        <v>296</v>
      </c>
      <c r="C18" s="93"/>
      <c r="D18" s="93"/>
      <c r="E18" s="93"/>
      <c r="G18" s="46"/>
      <c r="I18" s="38"/>
    </row>
    <row r="19" spans="1:9" ht="21.75" customHeight="1">
      <c r="A19" s="38"/>
      <c r="B19" s="38" t="s">
        <v>297</v>
      </c>
      <c r="C19" s="93"/>
      <c r="D19" s="93"/>
      <c r="E19" s="93"/>
      <c r="F19" s="88"/>
      <c r="G19" s="86"/>
      <c r="H19" s="89"/>
      <c r="I19" s="39"/>
    </row>
    <row r="20" spans="1:9" ht="21.75" customHeight="1">
      <c r="A20" s="45">
        <v>4</v>
      </c>
      <c r="B20" s="36" t="s">
        <v>298</v>
      </c>
      <c r="C20" s="72">
        <v>10000</v>
      </c>
      <c r="D20" s="72">
        <v>0</v>
      </c>
      <c r="E20" s="72">
        <v>10000</v>
      </c>
      <c r="G20" s="46"/>
      <c r="H20" s="34">
        <v>1</v>
      </c>
      <c r="I20" s="38" t="s">
        <v>496</v>
      </c>
    </row>
    <row r="21" spans="1:9" ht="21.75" customHeight="1">
      <c r="A21" s="38"/>
      <c r="B21" s="38" t="s">
        <v>299</v>
      </c>
      <c r="C21" s="93"/>
      <c r="D21" s="93"/>
      <c r="E21" s="93"/>
      <c r="G21" s="46"/>
      <c r="I21" s="38"/>
    </row>
    <row r="22" spans="1:9" ht="21.75" customHeight="1">
      <c r="A22" s="38"/>
      <c r="B22" s="38"/>
      <c r="C22" s="93"/>
      <c r="D22" s="93"/>
      <c r="E22" s="93"/>
      <c r="G22" s="46"/>
      <c r="I22" s="38"/>
    </row>
    <row r="23" spans="1:9" ht="21.75" customHeight="1">
      <c r="A23" s="38"/>
      <c r="B23" s="38"/>
      <c r="C23" s="93"/>
      <c r="D23" s="93"/>
      <c r="E23" s="93"/>
      <c r="G23" s="46"/>
      <c r="I23" s="38"/>
    </row>
    <row r="24" spans="1:9" ht="21.75" customHeight="1">
      <c r="A24" s="38"/>
      <c r="B24" s="38"/>
      <c r="C24" s="93"/>
      <c r="D24" s="93"/>
      <c r="E24" s="93"/>
      <c r="G24" s="46"/>
      <c r="I24" s="38"/>
    </row>
    <row r="25" spans="1:9" ht="21.75" customHeight="1">
      <c r="A25" s="38"/>
      <c r="B25" s="38"/>
      <c r="C25" s="93"/>
      <c r="D25" s="93"/>
      <c r="E25" s="93"/>
      <c r="G25" s="46"/>
      <c r="I25" s="38"/>
    </row>
    <row r="26" spans="1:9" ht="21.75" customHeight="1">
      <c r="A26" s="68"/>
      <c r="B26" s="68" t="s">
        <v>434</v>
      </c>
      <c r="C26" s="96">
        <f>C5+C7+C12+C20</f>
        <v>250000</v>
      </c>
      <c r="D26" s="96">
        <f t="shared" ref="D26:E26" si="0">D5+D7+D12+D20</f>
        <v>213260</v>
      </c>
      <c r="E26" s="96">
        <f t="shared" si="0"/>
        <v>36740</v>
      </c>
      <c r="F26" s="109">
        <f>F5+F7+F12+F20</f>
        <v>0</v>
      </c>
      <c r="G26" s="109">
        <f t="shared" ref="G26:H26" si="1">G5+G7+G12+G20</f>
        <v>3</v>
      </c>
      <c r="H26" s="109">
        <f t="shared" si="1"/>
        <v>1</v>
      </c>
      <c r="I26" s="68"/>
    </row>
    <row r="27" spans="1:9" ht="21.75" customHeight="1">
      <c r="A27" s="35"/>
      <c r="B27" s="35"/>
      <c r="C27" s="97"/>
      <c r="D27" s="97"/>
      <c r="E27" s="97"/>
    </row>
    <row r="28" spans="1:9" ht="21.75" customHeight="1">
      <c r="A28" s="35"/>
      <c r="B28" s="35"/>
      <c r="C28" s="97"/>
      <c r="D28" s="97"/>
      <c r="E28" s="97"/>
    </row>
    <row r="29" spans="1:9" ht="21.75" customHeight="1">
      <c r="A29" s="35"/>
      <c r="B29" s="35"/>
      <c r="C29" s="97"/>
      <c r="D29" s="97"/>
      <c r="E29" s="97"/>
    </row>
    <row r="30" spans="1:9" ht="21.75" customHeight="1">
      <c r="A30" s="35"/>
      <c r="B30" s="35"/>
      <c r="C30" s="97"/>
      <c r="D30" s="97"/>
      <c r="E30" s="97"/>
      <c r="I30" s="35">
        <v>33</v>
      </c>
    </row>
    <row r="31" spans="1:9" ht="21.75" customHeight="1">
      <c r="A31" s="35" t="s">
        <v>193</v>
      </c>
      <c r="B31" s="35"/>
      <c r="C31" s="91"/>
      <c r="D31" s="91"/>
      <c r="E31" s="91"/>
    </row>
    <row r="32" spans="1:9" ht="21.75" customHeight="1">
      <c r="A32" s="35" t="s">
        <v>300</v>
      </c>
      <c r="B32" s="35"/>
      <c r="C32" s="91"/>
      <c r="D32" s="91"/>
      <c r="E32" s="91"/>
    </row>
    <row r="33" spans="1:9" ht="21.75" customHeight="1">
      <c r="A33" s="242" t="s">
        <v>5</v>
      </c>
      <c r="B33" s="242" t="s">
        <v>6</v>
      </c>
      <c r="C33" s="244" t="s">
        <v>8</v>
      </c>
      <c r="D33" s="244" t="s">
        <v>430</v>
      </c>
      <c r="E33" s="244" t="s">
        <v>431</v>
      </c>
      <c r="F33" s="246" t="s">
        <v>426</v>
      </c>
      <c r="G33" s="246"/>
      <c r="H33" s="246"/>
      <c r="I33" s="247" t="s">
        <v>433</v>
      </c>
    </row>
    <row r="34" spans="1:9" ht="21.75" customHeight="1">
      <c r="A34" s="243"/>
      <c r="B34" s="243"/>
      <c r="C34" s="245"/>
      <c r="D34" s="245"/>
      <c r="E34" s="245"/>
      <c r="F34" s="111" t="s">
        <v>427</v>
      </c>
      <c r="G34" s="111" t="s">
        <v>428</v>
      </c>
      <c r="H34" s="111" t="s">
        <v>429</v>
      </c>
      <c r="I34" s="247"/>
    </row>
    <row r="35" spans="1:9" ht="21.75" customHeight="1">
      <c r="A35" s="45">
        <v>1</v>
      </c>
      <c r="B35" s="36" t="s">
        <v>301</v>
      </c>
      <c r="C35" s="72">
        <v>10000</v>
      </c>
      <c r="D35" s="72">
        <v>8560</v>
      </c>
      <c r="E35" s="101">
        <v>1440</v>
      </c>
      <c r="F35" s="45"/>
      <c r="G35" s="45">
        <v>1</v>
      </c>
      <c r="H35" s="45"/>
      <c r="I35" s="36"/>
    </row>
    <row r="36" spans="1:9" ht="21.75" customHeight="1">
      <c r="A36" s="46"/>
      <c r="B36" s="38" t="s">
        <v>302</v>
      </c>
      <c r="C36" s="93"/>
      <c r="D36" s="93"/>
      <c r="E36" s="97"/>
      <c r="F36" s="46"/>
      <c r="H36" s="46"/>
      <c r="I36" s="38"/>
    </row>
    <row r="37" spans="1:9" ht="21.75" customHeight="1">
      <c r="A37" s="45">
        <v>2</v>
      </c>
      <c r="B37" s="42" t="s">
        <v>303</v>
      </c>
      <c r="C37" s="72">
        <v>10000</v>
      </c>
      <c r="D37" s="72">
        <v>0</v>
      </c>
      <c r="E37" s="98">
        <v>10000</v>
      </c>
      <c r="F37" s="45"/>
      <c r="G37" s="90">
        <v>1</v>
      </c>
      <c r="H37" s="45"/>
      <c r="I37" s="36" t="s">
        <v>555</v>
      </c>
    </row>
    <row r="38" spans="1:9" ht="21.75" customHeight="1">
      <c r="A38" s="38"/>
      <c r="B38" s="41" t="s">
        <v>304</v>
      </c>
      <c r="C38" s="93"/>
      <c r="D38" s="93"/>
      <c r="E38" s="99"/>
      <c r="F38" s="86"/>
      <c r="G38" s="89"/>
      <c r="H38" s="86"/>
      <c r="I38" s="39"/>
    </row>
    <row r="39" spans="1:9" ht="21.75" customHeight="1">
      <c r="A39" s="68"/>
      <c r="B39" s="68" t="s">
        <v>437</v>
      </c>
      <c r="C39" s="96">
        <f t="shared" ref="C39:H39" si="2">C35+C37</f>
        <v>20000</v>
      </c>
      <c r="D39" s="96">
        <f t="shared" si="2"/>
        <v>8560</v>
      </c>
      <c r="E39" s="96">
        <f t="shared" si="2"/>
        <v>11440</v>
      </c>
      <c r="F39" s="69">
        <f t="shared" si="2"/>
        <v>0</v>
      </c>
      <c r="G39" s="69">
        <f t="shared" si="2"/>
        <v>2</v>
      </c>
      <c r="H39" s="69">
        <f t="shared" si="2"/>
        <v>0</v>
      </c>
      <c r="I39" s="68"/>
    </row>
    <row r="40" spans="1:9" ht="21.75" customHeight="1">
      <c r="A40" s="35" t="s">
        <v>193</v>
      </c>
      <c r="B40" s="35"/>
      <c r="C40" s="91"/>
      <c r="D40" s="91"/>
      <c r="E40" s="91"/>
    </row>
    <row r="41" spans="1:9" ht="21.75" customHeight="1">
      <c r="A41" s="35" t="s">
        <v>305</v>
      </c>
      <c r="B41" s="35"/>
      <c r="C41" s="91"/>
      <c r="D41" s="91"/>
      <c r="E41" s="91"/>
    </row>
    <row r="42" spans="1:9" ht="21.75" customHeight="1">
      <c r="A42" s="242" t="s">
        <v>5</v>
      </c>
      <c r="B42" s="242" t="s">
        <v>6</v>
      </c>
      <c r="C42" s="244" t="s">
        <v>8</v>
      </c>
      <c r="D42" s="244" t="s">
        <v>430</v>
      </c>
      <c r="E42" s="244" t="s">
        <v>431</v>
      </c>
      <c r="F42" s="246" t="s">
        <v>426</v>
      </c>
      <c r="G42" s="246"/>
      <c r="H42" s="246"/>
      <c r="I42" s="247" t="s">
        <v>433</v>
      </c>
    </row>
    <row r="43" spans="1:9" ht="21.75" customHeight="1">
      <c r="A43" s="243"/>
      <c r="B43" s="243"/>
      <c r="C43" s="245"/>
      <c r="D43" s="245"/>
      <c r="E43" s="245"/>
      <c r="F43" s="111" t="s">
        <v>427</v>
      </c>
      <c r="G43" s="111" t="s">
        <v>428</v>
      </c>
      <c r="H43" s="111" t="s">
        <v>429</v>
      </c>
      <c r="I43" s="247"/>
    </row>
    <row r="44" spans="1:9" ht="21.75" customHeight="1">
      <c r="A44" s="45">
        <v>1</v>
      </c>
      <c r="B44" s="36" t="s">
        <v>307</v>
      </c>
      <c r="C44" s="72">
        <v>20000</v>
      </c>
      <c r="D44" s="72">
        <v>20000</v>
      </c>
      <c r="E44" s="72">
        <v>0</v>
      </c>
      <c r="G44" s="45">
        <v>1</v>
      </c>
      <c r="I44" s="36"/>
    </row>
    <row r="45" spans="1:9" ht="21.75" customHeight="1">
      <c r="A45" s="38"/>
      <c r="B45" s="38" t="s">
        <v>308</v>
      </c>
      <c r="C45" s="93"/>
      <c r="D45" s="93"/>
      <c r="E45" s="93"/>
      <c r="G45" s="46"/>
      <c r="I45" s="38"/>
    </row>
    <row r="46" spans="1:9" ht="21.75" customHeight="1">
      <c r="A46" s="38"/>
      <c r="B46" s="38" t="s">
        <v>309</v>
      </c>
      <c r="C46" s="93"/>
      <c r="D46" s="93"/>
      <c r="E46" s="93"/>
      <c r="G46" s="46"/>
      <c r="I46" s="38"/>
    </row>
    <row r="47" spans="1:9" ht="21.75" customHeight="1">
      <c r="A47" s="38"/>
      <c r="B47" s="38" t="s">
        <v>310</v>
      </c>
      <c r="C47" s="93"/>
      <c r="D47" s="93"/>
      <c r="E47" s="93"/>
      <c r="G47" s="46"/>
      <c r="I47" s="38"/>
    </row>
    <row r="48" spans="1:9" ht="21.75" customHeight="1">
      <c r="A48" s="38"/>
      <c r="B48" s="38" t="s">
        <v>306</v>
      </c>
      <c r="C48" s="93"/>
      <c r="D48" s="93"/>
      <c r="E48" s="93"/>
      <c r="F48" s="88"/>
      <c r="G48" s="86"/>
      <c r="H48" s="89"/>
      <c r="I48" s="39"/>
    </row>
    <row r="49" spans="1:9" ht="21.75" customHeight="1">
      <c r="A49" s="45">
        <v>2</v>
      </c>
      <c r="B49" s="36" t="s">
        <v>373</v>
      </c>
      <c r="C49" s="72">
        <v>10000</v>
      </c>
      <c r="D49" s="72">
        <v>7500</v>
      </c>
      <c r="E49" s="72">
        <v>2500</v>
      </c>
      <c r="G49" s="46">
        <v>1</v>
      </c>
      <c r="I49" s="38"/>
    </row>
    <row r="50" spans="1:9" ht="21.75" customHeight="1">
      <c r="A50" s="38"/>
      <c r="B50" s="38" t="s">
        <v>374</v>
      </c>
      <c r="C50" s="93"/>
      <c r="D50" s="93"/>
      <c r="E50" s="93"/>
      <c r="G50" s="46"/>
      <c r="I50" s="38"/>
    </row>
    <row r="51" spans="1:9" ht="21.75" customHeight="1">
      <c r="A51" s="45">
        <v>3</v>
      </c>
      <c r="B51" s="36" t="s">
        <v>444</v>
      </c>
      <c r="C51" s="72">
        <v>15000</v>
      </c>
      <c r="D51" s="72">
        <v>15000</v>
      </c>
      <c r="E51" s="72">
        <v>0</v>
      </c>
      <c r="F51" s="107"/>
      <c r="G51" s="45">
        <v>1</v>
      </c>
      <c r="H51" s="90"/>
      <c r="I51" s="36"/>
    </row>
    <row r="52" spans="1:9" ht="21.75" customHeight="1">
      <c r="A52" s="45">
        <v>4</v>
      </c>
      <c r="B52" s="36" t="s">
        <v>424</v>
      </c>
      <c r="C52" s="72">
        <v>45500</v>
      </c>
      <c r="D52" s="72">
        <v>45500</v>
      </c>
      <c r="E52" s="72">
        <v>0</v>
      </c>
      <c r="F52" s="107"/>
      <c r="G52" s="45">
        <v>1</v>
      </c>
      <c r="H52" s="90"/>
      <c r="I52" s="36"/>
    </row>
    <row r="53" spans="1:9" ht="21.75" customHeight="1">
      <c r="A53" s="38"/>
      <c r="B53" s="38" t="s">
        <v>445</v>
      </c>
      <c r="C53" s="93"/>
      <c r="D53" s="93"/>
      <c r="E53" s="93"/>
      <c r="F53" s="108"/>
      <c r="G53" s="46"/>
      <c r="I53" s="38"/>
    </row>
    <row r="54" spans="1:9" ht="25.5" customHeight="1">
      <c r="A54" s="45">
        <v>5</v>
      </c>
      <c r="B54" s="36" t="s">
        <v>446</v>
      </c>
      <c r="C54" s="72">
        <v>11400</v>
      </c>
      <c r="D54" s="72">
        <v>10780</v>
      </c>
      <c r="E54" s="72">
        <v>620</v>
      </c>
      <c r="F54" s="109"/>
      <c r="G54" s="69">
        <v>1</v>
      </c>
      <c r="H54" s="110"/>
      <c r="I54" s="68"/>
    </row>
    <row r="55" spans="1:9" ht="21.75" customHeight="1">
      <c r="A55" s="45">
        <v>6</v>
      </c>
      <c r="B55" s="36" t="s">
        <v>311</v>
      </c>
      <c r="C55" s="72">
        <v>2600</v>
      </c>
      <c r="D55" s="72">
        <v>2600</v>
      </c>
      <c r="E55" s="72">
        <v>0</v>
      </c>
      <c r="G55" s="46">
        <v>1</v>
      </c>
      <c r="I55" s="38"/>
    </row>
    <row r="56" spans="1:9" ht="21.75" customHeight="1">
      <c r="A56" s="38"/>
      <c r="B56" s="38" t="s">
        <v>447</v>
      </c>
      <c r="C56" s="93"/>
      <c r="D56" s="93"/>
      <c r="E56" s="93"/>
      <c r="F56" s="88"/>
      <c r="G56" s="86"/>
      <c r="H56" s="89"/>
      <c r="I56" s="39"/>
    </row>
    <row r="57" spans="1:9" ht="21.75" customHeight="1">
      <c r="A57" s="45">
        <v>7</v>
      </c>
      <c r="B57" s="36" t="s">
        <v>448</v>
      </c>
      <c r="C57" s="72">
        <v>12500</v>
      </c>
      <c r="D57" s="72">
        <v>12500</v>
      </c>
      <c r="E57" s="72">
        <v>0</v>
      </c>
      <c r="F57" s="69"/>
      <c r="G57" s="86">
        <v>1</v>
      </c>
      <c r="H57" s="69"/>
      <c r="I57" s="39"/>
    </row>
    <row r="58" spans="1:9" ht="21.75" customHeight="1">
      <c r="A58" s="45">
        <v>8</v>
      </c>
      <c r="B58" s="36" t="s">
        <v>449</v>
      </c>
      <c r="C58" s="72">
        <v>2500</v>
      </c>
      <c r="D58" s="72">
        <v>2450</v>
      </c>
      <c r="E58" s="72">
        <v>50</v>
      </c>
      <c r="F58" s="45"/>
      <c r="G58" s="84">
        <v>1</v>
      </c>
      <c r="I58" s="38"/>
    </row>
    <row r="59" spans="1:9" ht="21.75" customHeight="1">
      <c r="A59" s="90"/>
      <c r="B59" s="161"/>
      <c r="C59" s="101"/>
      <c r="D59" s="101"/>
      <c r="E59" s="101"/>
      <c r="F59" s="90"/>
      <c r="G59" s="90"/>
      <c r="H59" s="90"/>
      <c r="I59" s="161">
        <v>34</v>
      </c>
    </row>
    <row r="60" spans="1:9" ht="21.75" customHeight="1">
      <c r="A60" s="242" t="s">
        <v>5</v>
      </c>
      <c r="B60" s="242" t="s">
        <v>6</v>
      </c>
      <c r="C60" s="244" t="s">
        <v>8</v>
      </c>
      <c r="D60" s="244" t="s">
        <v>430</v>
      </c>
      <c r="E60" s="244" t="s">
        <v>431</v>
      </c>
      <c r="F60" s="246" t="s">
        <v>426</v>
      </c>
      <c r="G60" s="246"/>
      <c r="H60" s="246"/>
      <c r="I60" s="247" t="s">
        <v>433</v>
      </c>
    </row>
    <row r="61" spans="1:9" ht="21.75" customHeight="1">
      <c r="A61" s="243"/>
      <c r="B61" s="243"/>
      <c r="C61" s="245"/>
      <c r="D61" s="245"/>
      <c r="E61" s="245"/>
      <c r="F61" s="111" t="s">
        <v>427</v>
      </c>
      <c r="G61" s="111" t="s">
        <v>428</v>
      </c>
      <c r="H61" s="111" t="s">
        <v>429</v>
      </c>
      <c r="I61" s="247"/>
    </row>
    <row r="62" spans="1:9" ht="21.75" customHeight="1">
      <c r="A62" s="69">
        <v>9</v>
      </c>
      <c r="B62" s="68" t="s">
        <v>425</v>
      </c>
      <c r="C62" s="96">
        <v>11400</v>
      </c>
      <c r="D62" s="96">
        <v>10980</v>
      </c>
      <c r="E62" s="96">
        <v>420</v>
      </c>
      <c r="F62" s="69"/>
      <c r="G62" s="158">
        <v>1</v>
      </c>
      <c r="H62" s="110"/>
      <c r="I62" s="68"/>
    </row>
    <row r="63" spans="1:9" ht="21.75" customHeight="1">
      <c r="A63" s="45">
        <v>10</v>
      </c>
      <c r="B63" s="38" t="s">
        <v>311</v>
      </c>
      <c r="C63" s="72">
        <v>2600</v>
      </c>
      <c r="D63" s="72">
        <v>2600</v>
      </c>
      <c r="E63" s="72">
        <v>0</v>
      </c>
      <c r="F63" s="90"/>
      <c r="G63" s="45">
        <v>1</v>
      </c>
      <c r="H63" s="90"/>
      <c r="I63" s="36"/>
    </row>
    <row r="64" spans="1:9" ht="21.75" customHeight="1">
      <c r="A64" s="46"/>
      <c r="B64" s="38" t="s">
        <v>450</v>
      </c>
      <c r="C64" s="93"/>
      <c r="D64" s="93"/>
      <c r="E64" s="93"/>
      <c r="F64" s="86"/>
      <c r="G64" s="86"/>
      <c r="I64" s="39"/>
    </row>
    <row r="65" spans="1:9" ht="21.75" customHeight="1">
      <c r="A65" s="45">
        <v>11</v>
      </c>
      <c r="B65" s="36" t="s">
        <v>453</v>
      </c>
      <c r="C65" s="72">
        <v>7500</v>
      </c>
      <c r="D65" s="72">
        <v>7500</v>
      </c>
      <c r="E65" s="72"/>
      <c r="F65" s="69"/>
      <c r="G65" s="86">
        <v>1</v>
      </c>
      <c r="H65" s="69"/>
      <c r="I65" s="39"/>
    </row>
    <row r="66" spans="1:9" ht="21.75" customHeight="1">
      <c r="A66" s="45">
        <v>12</v>
      </c>
      <c r="B66" s="36" t="s">
        <v>454</v>
      </c>
      <c r="C66" s="72">
        <v>7000</v>
      </c>
      <c r="D66" s="72">
        <v>6880</v>
      </c>
      <c r="E66" s="72">
        <v>120</v>
      </c>
      <c r="F66" s="69"/>
      <c r="G66" s="86">
        <v>1</v>
      </c>
      <c r="H66" s="69"/>
      <c r="I66" s="39"/>
    </row>
    <row r="67" spans="1:9" ht="21.75" customHeight="1">
      <c r="A67" s="45">
        <v>13</v>
      </c>
      <c r="B67" s="36" t="s">
        <v>451</v>
      </c>
      <c r="C67" s="72">
        <v>34000</v>
      </c>
      <c r="D67" s="72">
        <v>34000</v>
      </c>
      <c r="E67" s="72">
        <v>0</v>
      </c>
      <c r="F67" s="45"/>
      <c r="G67" s="46">
        <v>1</v>
      </c>
      <c r="I67" s="38"/>
    </row>
    <row r="68" spans="1:9" ht="21.75" customHeight="1">
      <c r="A68" s="46"/>
      <c r="B68" s="38" t="s">
        <v>455</v>
      </c>
      <c r="C68" s="93"/>
      <c r="D68" s="93"/>
      <c r="E68" s="93"/>
      <c r="G68" s="86"/>
      <c r="I68" s="39"/>
    </row>
    <row r="69" spans="1:9" ht="21.75" customHeight="1">
      <c r="A69" s="68"/>
      <c r="B69" s="68" t="s">
        <v>452</v>
      </c>
      <c r="C69" s="96">
        <f>C44+C49+C51+C52+C54+C55+C57+C58+C62+C63+C65+C66+C67</f>
        <v>182000</v>
      </c>
      <c r="D69" s="96">
        <f>D44+D49+D51+D52+D54+D55+D57+D58+D62+D63+D65+D66+D67</f>
        <v>178290</v>
      </c>
      <c r="E69" s="96">
        <f t="shared" ref="E69:H69" si="3">E44+E49+E51+E52+E54+E55+E57+E58+E62+E63+E65+E66+E67</f>
        <v>3710</v>
      </c>
      <c r="F69" s="70">
        <f t="shared" si="3"/>
        <v>0</v>
      </c>
      <c r="G69" s="70">
        <f t="shared" si="3"/>
        <v>13</v>
      </c>
      <c r="H69" s="70">
        <f t="shared" si="3"/>
        <v>0</v>
      </c>
      <c r="I69" s="68"/>
    </row>
    <row r="70" spans="1:9" ht="21.75" customHeight="1">
      <c r="A70" s="35"/>
      <c r="B70" s="35"/>
      <c r="C70" s="97"/>
      <c r="D70" s="97"/>
      <c r="E70" s="97"/>
    </row>
    <row r="71" spans="1:9" s="35" customFormat="1" ht="21.75" customHeight="1">
      <c r="A71" s="35" t="s">
        <v>193</v>
      </c>
      <c r="C71" s="91"/>
      <c r="D71" s="91"/>
      <c r="E71" s="91"/>
      <c r="F71" s="34"/>
      <c r="G71" s="34"/>
      <c r="H71" s="34"/>
    </row>
    <row r="72" spans="1:9" s="35" customFormat="1" ht="21.75" customHeight="1">
      <c r="A72" s="35" t="s">
        <v>312</v>
      </c>
      <c r="C72" s="91"/>
      <c r="D72" s="91"/>
      <c r="E72" s="91"/>
      <c r="F72" s="34"/>
      <c r="G72" s="34"/>
      <c r="H72" s="34"/>
    </row>
    <row r="73" spans="1:9" s="35" customFormat="1" ht="21.75" customHeight="1">
      <c r="A73" s="242" t="s">
        <v>5</v>
      </c>
      <c r="B73" s="242" t="s">
        <v>6</v>
      </c>
      <c r="C73" s="244" t="s">
        <v>8</v>
      </c>
      <c r="D73" s="244" t="s">
        <v>430</v>
      </c>
      <c r="E73" s="244" t="s">
        <v>431</v>
      </c>
      <c r="F73" s="246" t="s">
        <v>426</v>
      </c>
      <c r="G73" s="246"/>
      <c r="H73" s="246"/>
      <c r="I73" s="247" t="s">
        <v>433</v>
      </c>
    </row>
    <row r="74" spans="1:9" s="35" customFormat="1" ht="21.75" customHeight="1">
      <c r="A74" s="243"/>
      <c r="B74" s="243"/>
      <c r="C74" s="245"/>
      <c r="D74" s="245"/>
      <c r="E74" s="245"/>
      <c r="F74" s="111" t="s">
        <v>427</v>
      </c>
      <c r="G74" s="111" t="s">
        <v>428</v>
      </c>
      <c r="H74" s="111" t="s">
        <v>429</v>
      </c>
      <c r="I74" s="247"/>
    </row>
    <row r="75" spans="1:9" s="35" customFormat="1" ht="21.75" customHeight="1">
      <c r="A75" s="45">
        <v>1</v>
      </c>
      <c r="B75" s="36" t="s">
        <v>313</v>
      </c>
      <c r="C75" s="72">
        <v>179498</v>
      </c>
      <c r="D75" s="72">
        <v>217400</v>
      </c>
      <c r="E75" s="72">
        <v>42098</v>
      </c>
      <c r="F75" s="34"/>
      <c r="G75" s="45">
        <v>1</v>
      </c>
      <c r="H75" s="34"/>
      <c r="I75" s="36" t="s">
        <v>499</v>
      </c>
    </row>
    <row r="76" spans="1:9" s="35" customFormat="1" ht="21.75" customHeight="1">
      <c r="A76" s="38"/>
      <c r="B76" s="38"/>
      <c r="C76" s="93"/>
      <c r="D76" s="93"/>
      <c r="E76" s="93"/>
      <c r="F76" s="34"/>
      <c r="G76" s="46"/>
      <c r="H76" s="34"/>
      <c r="I76" s="38"/>
    </row>
    <row r="77" spans="1:9" s="35" customFormat="1" ht="21.75" customHeight="1">
      <c r="A77" s="38"/>
      <c r="B77" s="38"/>
      <c r="C77" s="93"/>
      <c r="D77" s="93"/>
      <c r="E77" s="93"/>
      <c r="F77" s="34"/>
      <c r="G77" s="46"/>
      <c r="H77" s="34"/>
      <c r="I77" s="38"/>
    </row>
    <row r="78" spans="1:9" s="35" customFormat="1" ht="21.75" customHeight="1">
      <c r="A78" s="38"/>
      <c r="B78" s="38"/>
      <c r="C78" s="93"/>
      <c r="D78" s="93"/>
      <c r="E78" s="93"/>
      <c r="F78" s="34"/>
      <c r="G78" s="46"/>
      <c r="H78" s="34"/>
      <c r="I78" s="38"/>
    </row>
    <row r="79" spans="1:9" s="35" customFormat="1" ht="21.75" customHeight="1">
      <c r="A79" s="38"/>
      <c r="B79" s="38"/>
      <c r="C79" s="93"/>
      <c r="D79" s="93"/>
      <c r="E79" s="93"/>
      <c r="F79" s="34"/>
      <c r="G79" s="46"/>
      <c r="H79" s="34"/>
      <c r="I79" s="38"/>
    </row>
    <row r="80" spans="1:9" s="35" customFormat="1" ht="21.75" customHeight="1">
      <c r="A80" s="38"/>
      <c r="B80" s="38"/>
      <c r="C80" s="93"/>
      <c r="D80" s="93"/>
      <c r="E80" s="93"/>
      <c r="F80" s="34"/>
      <c r="G80" s="86"/>
      <c r="H80" s="34"/>
      <c r="I80" s="39"/>
    </row>
    <row r="81" spans="1:9" s="35" customFormat="1" ht="21.75" customHeight="1">
      <c r="A81" s="68"/>
      <c r="B81" s="68" t="s">
        <v>436</v>
      </c>
      <c r="C81" s="96">
        <f>C75</f>
        <v>179498</v>
      </c>
      <c r="D81" s="96">
        <f t="shared" ref="D81:E81" si="4">D75</f>
        <v>217400</v>
      </c>
      <c r="E81" s="96">
        <f t="shared" si="4"/>
        <v>42098</v>
      </c>
      <c r="F81" s="69">
        <f>F75</f>
        <v>0</v>
      </c>
      <c r="G81" s="69">
        <f t="shared" ref="G81:H81" si="5">G75</f>
        <v>1</v>
      </c>
      <c r="H81" s="69">
        <f t="shared" si="5"/>
        <v>0</v>
      </c>
      <c r="I81" s="68"/>
    </row>
    <row r="82" spans="1:9" s="35" customFormat="1" ht="21.75" customHeight="1">
      <c r="C82" s="91"/>
      <c r="D82" s="91"/>
      <c r="E82" s="91"/>
      <c r="F82" s="34"/>
      <c r="G82" s="34"/>
      <c r="H82" s="34"/>
    </row>
    <row r="83" spans="1:9" s="35" customFormat="1" ht="21.75" customHeight="1">
      <c r="C83" s="91"/>
      <c r="D83" s="91"/>
      <c r="E83" s="91"/>
      <c r="F83" s="34"/>
      <c r="G83" s="34"/>
      <c r="H83" s="34"/>
    </row>
    <row r="84" spans="1:9" s="35" customFormat="1" ht="21.75" customHeight="1">
      <c r="C84" s="91"/>
      <c r="D84" s="91"/>
      <c r="E84" s="91"/>
      <c r="F84" s="34"/>
      <c r="G84" s="34"/>
      <c r="H84" s="34"/>
    </row>
    <row r="85" spans="1:9" s="35" customFormat="1" ht="21.75" customHeight="1">
      <c r="C85" s="91"/>
      <c r="D85" s="91"/>
      <c r="E85" s="91"/>
      <c r="F85" s="34"/>
      <c r="G85" s="34"/>
      <c r="H85" s="34"/>
    </row>
    <row r="86" spans="1:9" s="35" customFormat="1" ht="21.75" customHeight="1">
      <c r="C86" s="91"/>
      <c r="D86" s="91"/>
      <c r="E86" s="91"/>
      <c r="F86" s="34"/>
      <c r="G86" s="34"/>
      <c r="H86" s="34"/>
    </row>
    <row r="87" spans="1:9" s="35" customFormat="1" ht="21.75" customHeight="1">
      <c r="C87" s="91"/>
      <c r="D87" s="91"/>
      <c r="E87" s="91"/>
      <c r="F87" s="34"/>
      <c r="G87" s="34"/>
      <c r="H87" s="34"/>
    </row>
    <row r="88" spans="1:9" s="35" customFormat="1" ht="21.75" customHeight="1">
      <c r="C88" s="91"/>
      <c r="D88" s="91"/>
      <c r="E88" s="91"/>
      <c r="F88" s="34"/>
      <c r="G88" s="34"/>
      <c r="H88" s="34"/>
    </row>
    <row r="89" spans="1:9" s="35" customFormat="1" ht="21.75" customHeight="1">
      <c r="C89" s="91"/>
      <c r="D89" s="91"/>
      <c r="E89" s="91"/>
      <c r="F89" s="34"/>
      <c r="G89" s="34"/>
      <c r="H89" s="34"/>
      <c r="I89" s="35">
        <v>35</v>
      </c>
    </row>
    <row r="90" spans="1:9" s="35" customFormat="1" ht="21.75" customHeight="1">
      <c r="C90" s="91"/>
      <c r="D90" s="91"/>
      <c r="E90" s="91"/>
      <c r="F90" s="34"/>
      <c r="G90" s="34"/>
      <c r="H90" s="34"/>
    </row>
    <row r="91" spans="1:9" s="35" customFormat="1" ht="21.75" customHeight="1">
      <c r="C91" s="91"/>
      <c r="D91" s="91"/>
      <c r="E91" s="91"/>
      <c r="F91" s="34"/>
      <c r="G91" s="34"/>
      <c r="H91" s="34"/>
    </row>
    <row r="92" spans="1:9" s="35" customFormat="1" ht="21.75" customHeight="1">
      <c r="C92" s="91"/>
      <c r="D92" s="91"/>
      <c r="E92" s="91"/>
      <c r="F92" s="34"/>
      <c r="G92" s="34"/>
      <c r="H92" s="34"/>
    </row>
    <row r="93" spans="1:9" s="35" customFormat="1" ht="21.75" customHeight="1">
      <c r="C93" s="91"/>
      <c r="D93" s="91"/>
      <c r="E93" s="91"/>
      <c r="F93" s="34"/>
      <c r="G93" s="34"/>
      <c r="H93" s="34"/>
    </row>
    <row r="94" spans="1:9" s="35" customFormat="1" ht="21.75" customHeight="1">
      <c r="C94" s="91"/>
      <c r="D94" s="91"/>
      <c r="E94" s="91"/>
      <c r="F94" s="34"/>
      <c r="G94" s="34"/>
      <c r="H94" s="34"/>
    </row>
    <row r="95" spans="1:9" s="35" customFormat="1" ht="21.75" customHeight="1">
      <c r="C95" s="91"/>
      <c r="D95" s="91"/>
      <c r="E95" s="91"/>
      <c r="F95" s="34"/>
      <c r="G95" s="34"/>
      <c r="H95" s="34"/>
    </row>
    <row r="96" spans="1:9" s="35" customFormat="1" ht="21.75" customHeight="1">
      <c r="C96" s="91"/>
      <c r="D96" s="91"/>
      <c r="E96" s="91"/>
      <c r="F96" s="34"/>
      <c r="G96" s="34"/>
      <c r="H96" s="34"/>
    </row>
    <row r="97" spans="3:8" s="35" customFormat="1" ht="21.75" customHeight="1">
      <c r="C97" s="91"/>
      <c r="D97" s="91"/>
      <c r="E97" s="91"/>
      <c r="F97" s="34"/>
      <c r="G97" s="34"/>
      <c r="H97" s="34"/>
    </row>
    <row r="98" spans="3:8" s="35" customFormat="1" ht="21.75" customHeight="1">
      <c r="C98" s="91"/>
      <c r="D98" s="91"/>
      <c r="E98" s="91"/>
      <c r="F98" s="34"/>
      <c r="G98" s="34"/>
      <c r="H98" s="34"/>
    </row>
    <row r="99" spans="3:8" s="35" customFormat="1" ht="21.75" customHeight="1">
      <c r="C99" s="91"/>
      <c r="D99" s="91"/>
      <c r="E99" s="91"/>
      <c r="F99" s="34"/>
      <c r="G99" s="34"/>
      <c r="H99" s="34"/>
    </row>
    <row r="100" spans="3:8" s="35" customFormat="1" ht="21.75" customHeight="1">
      <c r="C100" s="91"/>
      <c r="D100" s="91"/>
      <c r="E100" s="91"/>
      <c r="F100" s="34"/>
      <c r="G100" s="34"/>
      <c r="H100" s="34"/>
    </row>
    <row r="101" spans="3:8" s="35" customFormat="1" ht="21.75" customHeight="1">
      <c r="C101" s="91"/>
      <c r="D101" s="91"/>
      <c r="E101" s="91"/>
      <c r="F101" s="34"/>
      <c r="G101" s="34"/>
      <c r="H101" s="34"/>
    </row>
    <row r="102" spans="3:8" s="35" customFormat="1" ht="21.75" customHeight="1">
      <c r="C102" s="91"/>
      <c r="D102" s="91"/>
      <c r="E102" s="91"/>
      <c r="F102" s="34"/>
      <c r="G102" s="34"/>
      <c r="H102" s="34"/>
    </row>
    <row r="103" spans="3:8" s="35" customFormat="1" ht="21.75" customHeight="1">
      <c r="C103" s="91"/>
      <c r="D103" s="91"/>
      <c r="E103" s="91"/>
      <c r="F103" s="34"/>
      <c r="G103" s="34"/>
      <c r="H103" s="34"/>
    </row>
    <row r="104" spans="3:8" s="35" customFormat="1" ht="21.75" customHeight="1">
      <c r="C104" s="91"/>
      <c r="D104" s="91"/>
      <c r="E104" s="91"/>
      <c r="F104" s="34"/>
      <c r="G104" s="34"/>
      <c r="H104" s="34"/>
    </row>
    <row r="105" spans="3:8" s="35" customFormat="1" ht="21.75" customHeight="1">
      <c r="C105" s="91"/>
      <c r="D105" s="91"/>
      <c r="E105" s="91"/>
      <c r="F105" s="34"/>
      <c r="G105" s="34"/>
      <c r="H105" s="34"/>
    </row>
    <row r="106" spans="3:8" s="35" customFormat="1" ht="21.75" customHeight="1">
      <c r="C106" s="91"/>
      <c r="D106" s="91"/>
      <c r="E106" s="91"/>
      <c r="F106" s="34"/>
      <c r="G106" s="34"/>
      <c r="H106" s="34"/>
    </row>
    <row r="107" spans="3:8" s="35" customFormat="1" ht="21.75" customHeight="1">
      <c r="C107" s="91"/>
      <c r="D107" s="91"/>
      <c r="E107" s="91"/>
      <c r="F107" s="34"/>
      <c r="G107" s="34"/>
      <c r="H107" s="34"/>
    </row>
    <row r="108" spans="3:8" s="35" customFormat="1" ht="21.75" customHeight="1">
      <c r="C108" s="91"/>
      <c r="D108" s="91"/>
      <c r="E108" s="91"/>
      <c r="F108" s="34"/>
      <c r="G108" s="34"/>
      <c r="H108" s="34"/>
    </row>
    <row r="109" spans="3:8" s="35" customFormat="1" ht="21.75" customHeight="1">
      <c r="C109" s="91"/>
      <c r="D109" s="91"/>
      <c r="E109" s="91"/>
      <c r="F109" s="34"/>
      <c r="G109" s="34"/>
      <c r="H109" s="34"/>
    </row>
    <row r="110" spans="3:8" s="35" customFormat="1" ht="21.75" customHeight="1">
      <c r="C110" s="91"/>
      <c r="D110" s="91"/>
      <c r="E110" s="91"/>
      <c r="F110" s="34"/>
      <c r="G110" s="34"/>
      <c r="H110" s="34"/>
    </row>
    <row r="111" spans="3:8" s="35" customFormat="1" ht="21.75" customHeight="1">
      <c r="C111" s="91"/>
      <c r="D111" s="91"/>
      <c r="E111" s="91"/>
      <c r="F111" s="34"/>
      <c r="G111" s="34"/>
      <c r="H111" s="34"/>
    </row>
    <row r="112" spans="3:8" s="35" customFormat="1" ht="21.75" customHeight="1">
      <c r="C112" s="91"/>
      <c r="D112" s="91"/>
      <c r="E112" s="91"/>
      <c r="F112" s="34"/>
      <c r="G112" s="34"/>
      <c r="H112" s="34"/>
    </row>
    <row r="113" spans="3:8" s="35" customFormat="1" ht="21.75" customHeight="1">
      <c r="C113" s="91"/>
      <c r="D113" s="91"/>
      <c r="E113" s="91"/>
      <c r="F113" s="34"/>
      <c r="G113" s="34"/>
      <c r="H113" s="34"/>
    </row>
    <row r="114" spans="3:8" s="35" customFormat="1" ht="21.75" customHeight="1">
      <c r="C114" s="91"/>
      <c r="D114" s="91"/>
      <c r="E114" s="91"/>
      <c r="F114" s="34"/>
      <c r="G114" s="34"/>
      <c r="H114" s="34"/>
    </row>
    <row r="115" spans="3:8" s="35" customFormat="1" ht="21.75" customHeight="1">
      <c r="C115" s="91"/>
      <c r="D115" s="91"/>
      <c r="E115" s="91"/>
      <c r="F115" s="34"/>
      <c r="G115" s="34"/>
      <c r="H115" s="34"/>
    </row>
    <row r="116" spans="3:8" s="35" customFormat="1" ht="21.75" customHeight="1">
      <c r="C116" s="91"/>
      <c r="D116" s="91"/>
      <c r="E116" s="91"/>
      <c r="F116" s="34"/>
      <c r="G116" s="34"/>
      <c r="H116" s="34"/>
    </row>
    <row r="117" spans="3:8" s="35" customFormat="1" ht="21.75" customHeight="1">
      <c r="C117" s="91"/>
      <c r="D117" s="91"/>
      <c r="E117" s="91"/>
      <c r="F117" s="34"/>
      <c r="G117" s="34"/>
      <c r="H117" s="34"/>
    </row>
    <row r="118" spans="3:8" s="35" customFormat="1" ht="21.75" customHeight="1">
      <c r="C118" s="91"/>
      <c r="D118" s="91"/>
      <c r="E118" s="91"/>
      <c r="F118" s="34"/>
      <c r="G118" s="34"/>
      <c r="H118" s="34"/>
    </row>
    <row r="119" spans="3:8" s="35" customFormat="1" ht="21.75" customHeight="1">
      <c r="C119" s="91"/>
      <c r="D119" s="91"/>
      <c r="E119" s="91"/>
      <c r="F119" s="34"/>
      <c r="G119" s="34"/>
      <c r="H119" s="34"/>
    </row>
    <row r="120" spans="3:8" s="35" customFormat="1" ht="21.75" customHeight="1">
      <c r="C120" s="91"/>
      <c r="D120" s="91"/>
      <c r="E120" s="91"/>
      <c r="F120" s="34"/>
      <c r="G120" s="34"/>
      <c r="H120" s="34"/>
    </row>
    <row r="121" spans="3:8" s="35" customFormat="1" ht="21.75" customHeight="1">
      <c r="C121" s="91"/>
      <c r="D121" s="91"/>
      <c r="E121" s="91"/>
      <c r="F121" s="34"/>
      <c r="G121" s="34"/>
      <c r="H121" s="34"/>
    </row>
    <row r="122" spans="3:8" s="35" customFormat="1" ht="21.75" customHeight="1">
      <c r="C122" s="91"/>
      <c r="D122" s="91"/>
      <c r="E122" s="91"/>
      <c r="F122" s="34"/>
      <c r="G122" s="34"/>
      <c r="H122" s="34"/>
    </row>
    <row r="123" spans="3:8" s="35" customFormat="1" ht="21.75" customHeight="1">
      <c r="C123" s="91"/>
      <c r="D123" s="91"/>
      <c r="E123" s="91"/>
      <c r="F123" s="34"/>
      <c r="G123" s="34"/>
      <c r="H123" s="34"/>
    </row>
    <row r="124" spans="3:8" s="35" customFormat="1" ht="21.75" customHeight="1">
      <c r="C124" s="91"/>
      <c r="D124" s="91"/>
      <c r="E124" s="91"/>
      <c r="F124" s="34"/>
      <c r="G124" s="34"/>
      <c r="H124" s="34"/>
    </row>
    <row r="125" spans="3:8" s="35" customFormat="1" ht="21.75" customHeight="1">
      <c r="C125" s="91"/>
      <c r="D125" s="91"/>
      <c r="E125" s="91"/>
      <c r="F125" s="34"/>
      <c r="G125" s="34"/>
      <c r="H125" s="34"/>
    </row>
    <row r="126" spans="3:8" s="35" customFormat="1" ht="21.75" customHeight="1">
      <c r="C126" s="91"/>
      <c r="D126" s="91"/>
      <c r="E126" s="91"/>
      <c r="F126" s="34"/>
      <c r="G126" s="34"/>
      <c r="H126" s="34"/>
    </row>
    <row r="127" spans="3:8" s="35" customFormat="1" ht="21.75" customHeight="1">
      <c r="C127" s="91"/>
      <c r="D127" s="91"/>
      <c r="E127" s="91"/>
      <c r="F127" s="34"/>
      <c r="G127" s="34"/>
      <c r="H127" s="34"/>
    </row>
    <row r="128" spans="3:8" s="35" customFormat="1" ht="21.75" customHeight="1">
      <c r="C128" s="91"/>
      <c r="D128" s="91"/>
      <c r="E128" s="91"/>
      <c r="F128" s="34"/>
      <c r="G128" s="34"/>
      <c r="H128" s="34"/>
    </row>
    <row r="129" spans="3:8" s="35" customFormat="1" ht="21.75" customHeight="1">
      <c r="C129" s="91"/>
      <c r="D129" s="91"/>
      <c r="E129" s="91"/>
      <c r="F129" s="34"/>
      <c r="G129" s="34"/>
      <c r="H129" s="34"/>
    </row>
    <row r="130" spans="3:8" s="35" customFormat="1" ht="21.75" customHeight="1">
      <c r="C130" s="91"/>
      <c r="D130" s="91"/>
      <c r="E130" s="91"/>
      <c r="F130" s="34"/>
      <c r="G130" s="34"/>
      <c r="H130" s="34"/>
    </row>
    <row r="131" spans="3:8" s="35" customFormat="1" ht="21.75" customHeight="1">
      <c r="C131" s="91"/>
      <c r="D131" s="91"/>
      <c r="E131" s="91"/>
      <c r="F131" s="34"/>
      <c r="G131" s="34"/>
      <c r="H131" s="34"/>
    </row>
    <row r="132" spans="3:8" s="35" customFormat="1" ht="21.75" customHeight="1">
      <c r="C132" s="91"/>
      <c r="D132" s="91"/>
      <c r="E132" s="91"/>
      <c r="F132" s="34"/>
      <c r="G132" s="34"/>
      <c r="H132" s="34"/>
    </row>
    <row r="133" spans="3:8" s="35" customFormat="1" ht="21.75" customHeight="1">
      <c r="C133" s="91"/>
      <c r="D133" s="91"/>
      <c r="E133" s="91"/>
      <c r="F133" s="34"/>
      <c r="G133" s="34"/>
      <c r="H133" s="34"/>
    </row>
    <row r="134" spans="3:8" s="35" customFormat="1" ht="21.75" customHeight="1">
      <c r="C134" s="91"/>
      <c r="D134" s="91"/>
      <c r="E134" s="91"/>
      <c r="F134" s="34"/>
      <c r="G134" s="34"/>
      <c r="H134" s="34"/>
    </row>
    <row r="135" spans="3:8" s="35" customFormat="1" ht="21.75" customHeight="1">
      <c r="C135" s="91"/>
      <c r="D135" s="91"/>
      <c r="E135" s="91"/>
      <c r="F135" s="34"/>
      <c r="G135" s="34"/>
      <c r="H135" s="34"/>
    </row>
    <row r="136" spans="3:8" s="35" customFormat="1" ht="21.75" customHeight="1">
      <c r="C136" s="91"/>
      <c r="D136" s="91"/>
      <c r="E136" s="91"/>
      <c r="F136" s="34"/>
      <c r="G136" s="34"/>
      <c r="H136" s="34"/>
    </row>
    <row r="137" spans="3:8" s="35" customFormat="1" ht="21.75" customHeight="1">
      <c r="C137" s="91"/>
      <c r="D137" s="91"/>
      <c r="E137" s="91"/>
      <c r="F137" s="34"/>
      <c r="G137" s="34"/>
      <c r="H137" s="34"/>
    </row>
    <row r="138" spans="3:8" s="35" customFormat="1" ht="21.75" customHeight="1">
      <c r="C138" s="91"/>
      <c r="D138" s="91"/>
      <c r="E138" s="91"/>
      <c r="F138" s="34"/>
      <c r="G138" s="34"/>
      <c r="H138" s="34"/>
    </row>
    <row r="139" spans="3:8" s="35" customFormat="1" ht="21.75" customHeight="1">
      <c r="C139" s="91"/>
      <c r="D139" s="91"/>
      <c r="E139" s="91"/>
      <c r="F139" s="34"/>
      <c r="G139" s="34"/>
      <c r="H139" s="34"/>
    </row>
    <row r="140" spans="3:8" s="35" customFormat="1" ht="21.75" customHeight="1">
      <c r="C140" s="91"/>
      <c r="D140" s="91"/>
      <c r="E140" s="91"/>
      <c r="F140" s="34"/>
      <c r="G140" s="34"/>
      <c r="H140" s="34"/>
    </row>
    <row r="141" spans="3:8" s="35" customFormat="1" ht="21.75" customHeight="1">
      <c r="C141" s="91"/>
      <c r="D141" s="91"/>
      <c r="E141" s="91"/>
      <c r="F141" s="34"/>
      <c r="G141" s="34"/>
      <c r="H141" s="34"/>
    </row>
    <row r="142" spans="3:8" s="35" customFormat="1" ht="21.75" customHeight="1">
      <c r="C142" s="91"/>
      <c r="D142" s="91"/>
      <c r="E142" s="91"/>
      <c r="F142" s="34"/>
      <c r="G142" s="34"/>
      <c r="H142" s="34"/>
    </row>
    <row r="143" spans="3:8" s="35" customFormat="1" ht="21.75" customHeight="1">
      <c r="C143" s="91"/>
      <c r="D143" s="91"/>
      <c r="E143" s="91"/>
      <c r="F143" s="34"/>
      <c r="G143" s="34"/>
      <c r="H143" s="34"/>
    </row>
    <row r="144" spans="3:8" s="35" customFormat="1" ht="21.75" customHeight="1">
      <c r="C144" s="91"/>
      <c r="D144" s="91"/>
      <c r="E144" s="91"/>
      <c r="F144" s="34"/>
      <c r="G144" s="34"/>
      <c r="H144" s="34"/>
    </row>
    <row r="145" spans="3:8" s="35" customFormat="1" ht="21.75" customHeight="1">
      <c r="C145" s="91"/>
      <c r="D145" s="91"/>
      <c r="E145" s="91"/>
      <c r="F145" s="34"/>
      <c r="G145" s="34"/>
      <c r="H145" s="34"/>
    </row>
    <row r="146" spans="3:8" s="35" customFormat="1" ht="21.75" customHeight="1">
      <c r="C146" s="91"/>
      <c r="D146" s="91"/>
      <c r="E146" s="91"/>
      <c r="F146" s="34"/>
      <c r="G146" s="34"/>
      <c r="H146" s="34"/>
    </row>
    <row r="147" spans="3:8" s="35" customFormat="1" ht="21.75" customHeight="1">
      <c r="C147" s="91"/>
      <c r="D147" s="91"/>
      <c r="E147" s="91"/>
      <c r="F147" s="34"/>
      <c r="G147" s="34"/>
      <c r="H147" s="34"/>
    </row>
    <row r="148" spans="3:8" s="35" customFormat="1" ht="21.75" customHeight="1">
      <c r="C148" s="91"/>
      <c r="D148" s="91"/>
      <c r="E148" s="91"/>
      <c r="F148" s="34"/>
      <c r="G148" s="34"/>
      <c r="H148" s="34"/>
    </row>
    <row r="149" spans="3:8" s="35" customFormat="1" ht="21.75" customHeight="1">
      <c r="C149" s="91"/>
      <c r="D149" s="91"/>
      <c r="E149" s="91"/>
      <c r="F149" s="34"/>
      <c r="G149" s="34"/>
      <c r="H149" s="34"/>
    </row>
    <row r="150" spans="3:8" s="35" customFormat="1" ht="21.75" customHeight="1">
      <c r="C150" s="91"/>
      <c r="D150" s="91"/>
      <c r="E150" s="91"/>
      <c r="F150" s="34"/>
      <c r="G150" s="34"/>
      <c r="H150" s="34"/>
    </row>
    <row r="151" spans="3:8" s="35" customFormat="1" ht="21.75" customHeight="1">
      <c r="C151" s="91"/>
      <c r="D151" s="91"/>
      <c r="E151" s="91"/>
      <c r="F151" s="34"/>
      <c r="G151" s="34"/>
      <c r="H151" s="34"/>
    </row>
    <row r="152" spans="3:8" s="35" customFormat="1" ht="21.75" customHeight="1">
      <c r="C152" s="91"/>
      <c r="D152" s="91"/>
      <c r="E152" s="91"/>
      <c r="F152" s="34"/>
      <c r="G152" s="34"/>
      <c r="H152" s="34"/>
    </row>
    <row r="153" spans="3:8" s="35" customFormat="1" ht="21.75" customHeight="1">
      <c r="C153" s="91"/>
      <c r="D153" s="91"/>
      <c r="E153" s="91"/>
      <c r="F153" s="34"/>
      <c r="G153" s="34"/>
      <c r="H153" s="34"/>
    </row>
    <row r="154" spans="3:8" s="35" customFormat="1" ht="21.75" customHeight="1">
      <c r="C154" s="91"/>
      <c r="D154" s="91"/>
      <c r="E154" s="91"/>
      <c r="F154" s="34"/>
      <c r="G154" s="34"/>
      <c r="H154" s="34"/>
    </row>
    <row r="155" spans="3:8" s="35" customFormat="1" ht="21.75" customHeight="1">
      <c r="C155" s="91"/>
      <c r="D155" s="91"/>
      <c r="E155" s="91"/>
      <c r="F155" s="34"/>
      <c r="G155" s="34"/>
      <c r="H155" s="34"/>
    </row>
    <row r="156" spans="3:8" s="35" customFormat="1" ht="21.75" customHeight="1">
      <c r="C156" s="91"/>
      <c r="D156" s="91"/>
      <c r="E156" s="91"/>
      <c r="F156" s="34"/>
      <c r="G156" s="34"/>
      <c r="H156" s="34"/>
    </row>
    <row r="157" spans="3:8" s="35" customFormat="1" ht="21.75" customHeight="1">
      <c r="C157" s="91"/>
      <c r="D157" s="91"/>
      <c r="E157" s="91"/>
      <c r="F157" s="34"/>
      <c r="G157" s="34"/>
      <c r="H157" s="34"/>
    </row>
    <row r="158" spans="3:8" s="35" customFormat="1" ht="21.75" customHeight="1">
      <c r="C158" s="91"/>
      <c r="D158" s="91"/>
      <c r="E158" s="91"/>
      <c r="F158" s="34"/>
      <c r="G158" s="34"/>
      <c r="H158" s="34"/>
    </row>
    <row r="159" spans="3:8" s="35" customFormat="1" ht="21.75" customHeight="1">
      <c r="C159" s="91"/>
      <c r="D159" s="91"/>
      <c r="E159" s="91"/>
      <c r="F159" s="34"/>
      <c r="G159" s="34"/>
      <c r="H159" s="34"/>
    </row>
    <row r="160" spans="3:8" s="35" customFormat="1" ht="21.75" customHeight="1">
      <c r="C160" s="91"/>
      <c r="D160" s="91"/>
      <c r="E160" s="91"/>
      <c r="F160" s="34"/>
      <c r="G160" s="34"/>
      <c r="H160" s="34"/>
    </row>
    <row r="161" spans="3:8" s="35" customFormat="1" ht="21.75" customHeight="1">
      <c r="C161" s="91"/>
      <c r="D161" s="91"/>
      <c r="E161" s="91"/>
      <c r="F161" s="34"/>
      <c r="G161" s="34"/>
      <c r="H161" s="34"/>
    </row>
    <row r="162" spans="3:8" s="35" customFormat="1" ht="21.75" customHeight="1">
      <c r="C162" s="91"/>
      <c r="D162" s="91"/>
      <c r="E162" s="91"/>
      <c r="F162" s="34"/>
      <c r="G162" s="34"/>
      <c r="H162" s="34"/>
    </row>
    <row r="163" spans="3:8" s="35" customFormat="1" ht="21.75" customHeight="1">
      <c r="C163" s="91"/>
      <c r="D163" s="91"/>
      <c r="E163" s="91"/>
      <c r="F163" s="34"/>
      <c r="G163" s="34"/>
      <c r="H163" s="34"/>
    </row>
    <row r="164" spans="3:8" s="35" customFormat="1" ht="21.75" customHeight="1">
      <c r="C164" s="91"/>
      <c r="D164" s="91"/>
      <c r="E164" s="91"/>
      <c r="F164" s="34"/>
      <c r="G164" s="34"/>
      <c r="H164" s="34"/>
    </row>
    <row r="165" spans="3:8" s="35" customFormat="1" ht="21.75" customHeight="1">
      <c r="C165" s="91"/>
      <c r="D165" s="91"/>
      <c r="E165" s="91"/>
      <c r="F165" s="34"/>
      <c r="G165" s="34"/>
      <c r="H165" s="34"/>
    </row>
    <row r="166" spans="3:8" s="35" customFormat="1" ht="21.75" customHeight="1">
      <c r="C166" s="91"/>
      <c r="D166" s="91"/>
      <c r="E166" s="91"/>
      <c r="F166" s="34"/>
      <c r="G166" s="34"/>
      <c r="H166" s="34"/>
    </row>
    <row r="167" spans="3:8" s="35" customFormat="1" ht="21.75" customHeight="1">
      <c r="C167" s="91"/>
      <c r="D167" s="91"/>
      <c r="E167" s="91"/>
      <c r="F167" s="34"/>
      <c r="G167" s="34"/>
      <c r="H167" s="34"/>
    </row>
    <row r="168" spans="3:8" s="35" customFormat="1" ht="21.75" customHeight="1">
      <c r="C168" s="91"/>
      <c r="D168" s="91"/>
      <c r="E168" s="91"/>
      <c r="F168" s="34"/>
      <c r="G168" s="34"/>
      <c r="H168" s="34"/>
    </row>
    <row r="169" spans="3:8" s="35" customFormat="1" ht="21.75" customHeight="1">
      <c r="C169" s="91"/>
      <c r="D169" s="91"/>
      <c r="E169" s="91"/>
      <c r="F169" s="34"/>
      <c r="G169" s="34"/>
      <c r="H169" s="34"/>
    </row>
    <row r="170" spans="3:8" s="35" customFormat="1" ht="21.75" customHeight="1">
      <c r="C170" s="91"/>
      <c r="D170" s="91"/>
      <c r="E170" s="91"/>
      <c r="F170" s="34"/>
      <c r="G170" s="34"/>
      <c r="H170" s="34"/>
    </row>
    <row r="171" spans="3:8" s="35" customFormat="1" ht="21.75" customHeight="1">
      <c r="C171" s="91"/>
      <c r="D171" s="91"/>
      <c r="E171" s="91"/>
      <c r="F171" s="34"/>
      <c r="G171" s="34"/>
      <c r="H171" s="34"/>
    </row>
    <row r="172" spans="3:8" s="35" customFormat="1" ht="21.75" customHeight="1">
      <c r="C172" s="91"/>
      <c r="D172" s="91"/>
      <c r="E172" s="91"/>
      <c r="F172" s="34"/>
      <c r="G172" s="34"/>
      <c r="H172" s="34"/>
    </row>
    <row r="173" spans="3:8" s="35" customFormat="1" ht="21.75" customHeight="1">
      <c r="C173" s="91"/>
      <c r="D173" s="91"/>
      <c r="E173" s="91"/>
      <c r="F173" s="34"/>
      <c r="G173" s="34"/>
      <c r="H173" s="34"/>
    </row>
    <row r="174" spans="3:8" s="35" customFormat="1" ht="21.75" customHeight="1">
      <c r="C174" s="91"/>
      <c r="D174" s="91"/>
      <c r="E174" s="91"/>
      <c r="F174" s="34"/>
      <c r="G174" s="34"/>
      <c r="H174" s="34"/>
    </row>
    <row r="175" spans="3:8" s="35" customFormat="1" ht="21.75" customHeight="1">
      <c r="C175" s="91"/>
      <c r="D175" s="91"/>
      <c r="E175" s="91"/>
      <c r="F175" s="34"/>
      <c r="G175" s="34"/>
      <c r="H175" s="34"/>
    </row>
    <row r="176" spans="3:8" s="35" customFormat="1" ht="21.75" customHeight="1">
      <c r="C176" s="91"/>
      <c r="D176" s="91"/>
      <c r="E176" s="91"/>
      <c r="F176" s="34"/>
      <c r="G176" s="34"/>
      <c r="H176" s="34"/>
    </row>
    <row r="177" spans="3:8" s="35" customFormat="1" ht="21.75" customHeight="1">
      <c r="C177" s="91"/>
      <c r="D177" s="91"/>
      <c r="E177" s="91"/>
      <c r="F177" s="34"/>
      <c r="G177" s="34"/>
      <c r="H177" s="34"/>
    </row>
    <row r="178" spans="3:8" s="35" customFormat="1" ht="21.75" customHeight="1">
      <c r="C178" s="91"/>
      <c r="D178" s="91"/>
      <c r="E178" s="91"/>
      <c r="F178" s="34"/>
      <c r="G178" s="34"/>
      <c r="H178" s="34"/>
    </row>
    <row r="179" spans="3:8" s="35" customFormat="1" ht="21.75" customHeight="1">
      <c r="C179" s="91"/>
      <c r="D179" s="91"/>
      <c r="E179" s="91"/>
      <c r="F179" s="34"/>
      <c r="G179" s="34"/>
      <c r="H179" s="34"/>
    </row>
    <row r="180" spans="3:8" s="35" customFormat="1" ht="21.75" customHeight="1">
      <c r="C180" s="91"/>
      <c r="D180" s="91"/>
      <c r="E180" s="91"/>
      <c r="F180" s="34"/>
      <c r="G180" s="34"/>
      <c r="H180" s="34"/>
    </row>
    <row r="181" spans="3:8" s="35" customFormat="1" ht="21.75" customHeight="1">
      <c r="C181" s="91"/>
      <c r="D181" s="91"/>
      <c r="E181" s="91"/>
      <c r="F181" s="34"/>
      <c r="G181" s="34"/>
      <c r="H181" s="34"/>
    </row>
    <row r="182" spans="3:8" s="35" customFormat="1" ht="21.75" customHeight="1">
      <c r="C182" s="91"/>
      <c r="D182" s="91"/>
      <c r="E182" s="91"/>
      <c r="F182" s="34"/>
      <c r="G182" s="34"/>
      <c r="H182" s="34"/>
    </row>
    <row r="183" spans="3:8" s="35" customFormat="1" ht="21.75" customHeight="1">
      <c r="C183" s="91"/>
      <c r="D183" s="91"/>
      <c r="E183" s="91"/>
      <c r="F183" s="34"/>
      <c r="G183" s="34"/>
      <c r="H183" s="34"/>
    </row>
    <row r="184" spans="3:8" s="35" customFormat="1" ht="21.75" customHeight="1">
      <c r="C184" s="91"/>
      <c r="D184" s="91"/>
      <c r="E184" s="91"/>
      <c r="F184" s="34"/>
      <c r="G184" s="34"/>
      <c r="H184" s="34"/>
    </row>
    <row r="185" spans="3:8" s="35" customFormat="1" ht="21.75" customHeight="1">
      <c r="C185" s="91"/>
      <c r="D185" s="91"/>
      <c r="E185" s="91"/>
      <c r="F185" s="34"/>
      <c r="G185" s="34"/>
      <c r="H185" s="34"/>
    </row>
    <row r="186" spans="3:8" s="35" customFormat="1" ht="21.75" customHeight="1">
      <c r="C186" s="91"/>
      <c r="D186" s="91"/>
      <c r="E186" s="91"/>
      <c r="F186" s="34"/>
      <c r="G186" s="34"/>
      <c r="H186" s="34"/>
    </row>
    <row r="187" spans="3:8" s="35" customFormat="1" ht="21.75" customHeight="1">
      <c r="C187" s="91"/>
      <c r="D187" s="91"/>
      <c r="E187" s="91"/>
      <c r="F187" s="34"/>
      <c r="G187" s="34"/>
      <c r="H187" s="34"/>
    </row>
    <row r="188" spans="3:8" s="35" customFormat="1" ht="21.75" customHeight="1">
      <c r="C188" s="91"/>
      <c r="D188" s="91"/>
      <c r="E188" s="91"/>
      <c r="F188" s="34"/>
      <c r="G188" s="34"/>
      <c r="H188" s="34"/>
    </row>
    <row r="189" spans="3:8" s="35" customFormat="1" ht="21.75" customHeight="1">
      <c r="C189" s="91"/>
      <c r="D189" s="91"/>
      <c r="E189" s="91"/>
      <c r="F189" s="34"/>
      <c r="G189" s="34"/>
      <c r="H189" s="34"/>
    </row>
    <row r="190" spans="3:8" s="35" customFormat="1" ht="21.75" customHeight="1">
      <c r="C190" s="91"/>
      <c r="D190" s="91"/>
      <c r="E190" s="91"/>
      <c r="F190" s="34"/>
      <c r="G190" s="34"/>
      <c r="H190" s="34"/>
    </row>
    <row r="191" spans="3:8" s="35" customFormat="1" ht="21.75" customHeight="1">
      <c r="C191" s="91"/>
      <c r="D191" s="91"/>
      <c r="E191" s="91"/>
      <c r="F191" s="34"/>
      <c r="G191" s="34"/>
      <c r="H191" s="34"/>
    </row>
    <row r="192" spans="3:8" s="35" customFormat="1" ht="21.75" customHeight="1">
      <c r="C192" s="91"/>
      <c r="D192" s="91"/>
      <c r="E192" s="91"/>
      <c r="F192" s="34"/>
      <c r="G192" s="34"/>
      <c r="H192" s="34"/>
    </row>
    <row r="193" spans="3:8" s="35" customFormat="1" ht="21.75" customHeight="1">
      <c r="C193" s="91"/>
      <c r="D193" s="91"/>
      <c r="E193" s="91"/>
      <c r="F193" s="34"/>
      <c r="G193" s="34"/>
      <c r="H193" s="34"/>
    </row>
    <row r="194" spans="3:8" s="35" customFormat="1" ht="21.75" customHeight="1">
      <c r="C194" s="91"/>
      <c r="D194" s="91"/>
      <c r="E194" s="91"/>
      <c r="F194" s="34"/>
      <c r="G194" s="34"/>
      <c r="H194" s="34"/>
    </row>
    <row r="195" spans="3:8" s="35" customFormat="1" ht="21.75" customHeight="1">
      <c r="C195" s="91"/>
      <c r="D195" s="91"/>
      <c r="E195" s="91"/>
      <c r="F195" s="34"/>
      <c r="G195" s="34"/>
      <c r="H195" s="34"/>
    </row>
    <row r="196" spans="3:8" s="35" customFormat="1" ht="21.75" customHeight="1">
      <c r="C196" s="91"/>
      <c r="D196" s="91"/>
      <c r="E196" s="91"/>
      <c r="F196" s="34"/>
      <c r="G196" s="34"/>
      <c r="H196" s="34"/>
    </row>
    <row r="197" spans="3:8" s="35" customFormat="1" ht="21.75" customHeight="1">
      <c r="C197" s="91"/>
      <c r="D197" s="91"/>
      <c r="E197" s="91"/>
      <c r="F197" s="34"/>
      <c r="G197" s="34"/>
      <c r="H197" s="34"/>
    </row>
    <row r="198" spans="3:8" s="35" customFormat="1" ht="21.75" customHeight="1">
      <c r="C198" s="91"/>
      <c r="D198" s="91"/>
      <c r="E198" s="91"/>
      <c r="F198" s="34"/>
      <c r="G198" s="34"/>
      <c r="H198" s="34"/>
    </row>
    <row r="199" spans="3:8" s="35" customFormat="1" ht="21.75" customHeight="1">
      <c r="C199" s="91"/>
      <c r="D199" s="91"/>
      <c r="E199" s="91"/>
      <c r="F199" s="34"/>
      <c r="G199" s="34"/>
      <c r="H199" s="34"/>
    </row>
    <row r="200" spans="3:8" s="35" customFormat="1" ht="21.75" customHeight="1">
      <c r="C200" s="91"/>
      <c r="D200" s="91"/>
      <c r="E200" s="91"/>
      <c r="F200" s="34"/>
      <c r="G200" s="34"/>
      <c r="H200" s="34"/>
    </row>
    <row r="201" spans="3:8" s="35" customFormat="1" ht="21.75" customHeight="1">
      <c r="C201" s="91"/>
      <c r="D201" s="91"/>
      <c r="E201" s="91"/>
      <c r="F201" s="34"/>
      <c r="G201" s="34"/>
      <c r="H201" s="34"/>
    </row>
    <row r="202" spans="3:8" s="35" customFormat="1" ht="21.75" customHeight="1">
      <c r="C202" s="91"/>
      <c r="D202" s="91"/>
      <c r="E202" s="91"/>
      <c r="F202" s="34"/>
      <c r="G202" s="34"/>
      <c r="H202" s="34"/>
    </row>
    <row r="203" spans="3:8" s="35" customFormat="1" ht="21.75" customHeight="1">
      <c r="C203" s="91"/>
      <c r="D203" s="91"/>
      <c r="E203" s="91"/>
      <c r="F203" s="34"/>
      <c r="G203" s="34"/>
      <c r="H203" s="34"/>
    </row>
    <row r="204" spans="3:8" s="35" customFormat="1" ht="21.75" customHeight="1">
      <c r="C204" s="91"/>
      <c r="D204" s="91"/>
      <c r="E204" s="91"/>
      <c r="F204" s="34"/>
      <c r="G204" s="34"/>
      <c r="H204" s="34"/>
    </row>
    <row r="205" spans="3:8" s="35" customFormat="1" ht="21.75" customHeight="1">
      <c r="C205" s="91"/>
      <c r="D205" s="91"/>
      <c r="E205" s="91"/>
      <c r="F205" s="34"/>
      <c r="G205" s="34"/>
      <c r="H205" s="34"/>
    </row>
    <row r="206" spans="3:8" s="35" customFormat="1" ht="21.75" customHeight="1">
      <c r="C206" s="91"/>
      <c r="D206" s="91"/>
      <c r="E206" s="91"/>
      <c r="F206" s="34"/>
      <c r="G206" s="34"/>
      <c r="H206" s="34"/>
    </row>
    <row r="207" spans="3:8" s="35" customFormat="1" ht="21.75" customHeight="1">
      <c r="C207" s="91"/>
      <c r="D207" s="91"/>
      <c r="E207" s="91"/>
      <c r="F207" s="34"/>
      <c r="G207" s="34"/>
      <c r="H207" s="34"/>
    </row>
    <row r="208" spans="3:8" s="35" customFormat="1" ht="21.75" customHeight="1">
      <c r="C208" s="91"/>
      <c r="D208" s="91"/>
      <c r="E208" s="91"/>
      <c r="F208" s="34"/>
      <c r="G208" s="34"/>
      <c r="H208" s="34"/>
    </row>
    <row r="209" spans="3:8" s="35" customFormat="1" ht="21.75" customHeight="1">
      <c r="C209" s="91"/>
      <c r="D209" s="91"/>
      <c r="E209" s="91"/>
      <c r="F209" s="34"/>
      <c r="G209" s="34"/>
      <c r="H209" s="34"/>
    </row>
    <row r="210" spans="3:8" s="35" customFormat="1" ht="21.75" customHeight="1">
      <c r="C210" s="91"/>
      <c r="D210" s="91"/>
      <c r="E210" s="91"/>
      <c r="F210" s="34"/>
      <c r="G210" s="34"/>
      <c r="H210" s="34"/>
    </row>
    <row r="211" spans="3:8" s="35" customFormat="1" ht="21.75" customHeight="1">
      <c r="C211" s="91"/>
      <c r="D211" s="91"/>
      <c r="E211" s="91"/>
      <c r="F211" s="34"/>
      <c r="G211" s="34"/>
      <c r="H211" s="34"/>
    </row>
    <row r="212" spans="3:8" s="35" customFormat="1" ht="21.75" customHeight="1">
      <c r="C212" s="91"/>
      <c r="D212" s="91"/>
      <c r="E212" s="91"/>
      <c r="F212" s="34"/>
      <c r="G212" s="34"/>
      <c r="H212" s="34"/>
    </row>
    <row r="213" spans="3:8" s="35" customFormat="1" ht="21.75" customHeight="1">
      <c r="C213" s="91"/>
      <c r="D213" s="91"/>
      <c r="E213" s="91"/>
      <c r="F213" s="34"/>
      <c r="G213" s="34"/>
      <c r="H213" s="34"/>
    </row>
    <row r="214" spans="3:8" s="35" customFormat="1" ht="21.75" customHeight="1">
      <c r="C214" s="91"/>
      <c r="D214" s="91"/>
      <c r="E214" s="91"/>
      <c r="F214" s="34"/>
      <c r="G214" s="34"/>
      <c r="H214" s="34"/>
    </row>
    <row r="215" spans="3:8" s="35" customFormat="1" ht="21.75" customHeight="1">
      <c r="C215" s="91"/>
      <c r="D215" s="91"/>
      <c r="E215" s="91"/>
      <c r="F215" s="34"/>
      <c r="G215" s="34"/>
      <c r="H215" s="34"/>
    </row>
    <row r="216" spans="3:8" s="35" customFormat="1" ht="21.75" customHeight="1">
      <c r="C216" s="91"/>
      <c r="D216" s="91"/>
      <c r="E216" s="91"/>
      <c r="F216" s="34"/>
      <c r="G216" s="34"/>
      <c r="H216" s="34"/>
    </row>
    <row r="217" spans="3:8" s="35" customFormat="1" ht="21.75" customHeight="1">
      <c r="C217" s="91"/>
      <c r="D217" s="91"/>
      <c r="E217" s="91"/>
      <c r="F217" s="34"/>
      <c r="G217" s="34"/>
      <c r="H217" s="34"/>
    </row>
    <row r="218" spans="3:8" s="35" customFormat="1" ht="21.75" customHeight="1">
      <c r="C218" s="91"/>
      <c r="D218" s="91"/>
      <c r="E218" s="91"/>
      <c r="F218" s="34"/>
      <c r="G218" s="34"/>
      <c r="H218" s="34"/>
    </row>
    <row r="219" spans="3:8" s="35" customFormat="1" ht="21.75" customHeight="1">
      <c r="C219" s="91"/>
      <c r="D219" s="91"/>
      <c r="E219" s="91"/>
      <c r="F219" s="34"/>
      <c r="G219" s="34"/>
      <c r="H219" s="34"/>
    </row>
    <row r="220" spans="3:8" s="35" customFormat="1" ht="21.75" customHeight="1">
      <c r="C220" s="91"/>
      <c r="D220" s="91"/>
      <c r="E220" s="91"/>
      <c r="F220" s="34"/>
      <c r="G220" s="34"/>
      <c r="H220" s="34"/>
    </row>
    <row r="221" spans="3:8" s="35" customFormat="1" ht="21.75" customHeight="1">
      <c r="C221" s="91"/>
      <c r="D221" s="91"/>
      <c r="E221" s="91"/>
      <c r="F221" s="34"/>
      <c r="G221" s="34"/>
      <c r="H221" s="34"/>
    </row>
    <row r="222" spans="3:8" s="35" customFormat="1" ht="21.75" customHeight="1">
      <c r="C222" s="91"/>
      <c r="D222" s="91"/>
      <c r="E222" s="91"/>
      <c r="F222" s="34"/>
      <c r="G222" s="34"/>
      <c r="H222" s="34"/>
    </row>
    <row r="223" spans="3:8" s="35" customFormat="1" ht="21.75" customHeight="1">
      <c r="C223" s="91"/>
      <c r="D223" s="91"/>
      <c r="E223" s="91"/>
      <c r="F223" s="34"/>
      <c r="G223" s="34"/>
      <c r="H223" s="34"/>
    </row>
    <row r="224" spans="3:8" s="35" customFormat="1" ht="21.75" customHeight="1">
      <c r="C224" s="91"/>
      <c r="D224" s="91"/>
      <c r="E224" s="91"/>
      <c r="F224" s="34"/>
      <c r="G224" s="34"/>
      <c r="H224" s="34"/>
    </row>
    <row r="225" spans="3:8" s="35" customFormat="1" ht="21.75" customHeight="1">
      <c r="C225" s="91"/>
      <c r="D225" s="91"/>
      <c r="E225" s="91"/>
      <c r="F225" s="34"/>
      <c r="G225" s="34"/>
      <c r="H225" s="34"/>
    </row>
    <row r="226" spans="3:8" s="35" customFormat="1" ht="21.75" customHeight="1">
      <c r="C226" s="91"/>
      <c r="D226" s="91"/>
      <c r="E226" s="91"/>
      <c r="F226" s="34"/>
      <c r="G226" s="34"/>
      <c r="H226" s="34"/>
    </row>
    <row r="227" spans="3:8" s="35" customFormat="1" ht="21.75" customHeight="1">
      <c r="C227" s="91"/>
      <c r="D227" s="91"/>
      <c r="E227" s="91"/>
      <c r="F227" s="34"/>
      <c r="G227" s="34"/>
      <c r="H227" s="34"/>
    </row>
    <row r="228" spans="3:8" s="35" customFormat="1" ht="21.75" customHeight="1">
      <c r="C228" s="91"/>
      <c r="D228" s="91"/>
      <c r="E228" s="91"/>
      <c r="F228" s="34"/>
      <c r="G228" s="34"/>
      <c r="H228" s="34"/>
    </row>
    <row r="229" spans="3:8" s="35" customFormat="1" ht="21.75" customHeight="1">
      <c r="C229" s="91"/>
      <c r="D229" s="91"/>
      <c r="E229" s="91"/>
      <c r="F229" s="34"/>
      <c r="G229" s="34"/>
      <c r="H229" s="34"/>
    </row>
    <row r="230" spans="3:8" s="35" customFormat="1" ht="21.75" customHeight="1">
      <c r="C230" s="91"/>
      <c r="D230" s="91"/>
      <c r="E230" s="91"/>
      <c r="F230" s="34"/>
      <c r="G230" s="34"/>
      <c r="H230" s="34"/>
    </row>
    <row r="231" spans="3:8" s="35" customFormat="1" ht="21.75" customHeight="1">
      <c r="C231" s="91"/>
      <c r="D231" s="91"/>
      <c r="E231" s="91"/>
      <c r="F231" s="34"/>
      <c r="G231" s="34"/>
      <c r="H231" s="34"/>
    </row>
    <row r="232" spans="3:8" s="35" customFormat="1" ht="21.75" customHeight="1">
      <c r="C232" s="91"/>
      <c r="D232" s="91"/>
      <c r="E232" s="91"/>
      <c r="F232" s="34"/>
      <c r="G232" s="34"/>
      <c r="H232" s="34"/>
    </row>
    <row r="233" spans="3:8" s="35" customFormat="1" ht="21.75" customHeight="1">
      <c r="C233" s="91"/>
      <c r="D233" s="91"/>
      <c r="E233" s="91"/>
      <c r="F233" s="34"/>
      <c r="G233" s="34"/>
      <c r="H233" s="34"/>
    </row>
    <row r="234" spans="3:8" s="35" customFormat="1" ht="21.75" customHeight="1">
      <c r="C234" s="91"/>
      <c r="D234" s="91"/>
      <c r="E234" s="91"/>
      <c r="F234" s="34"/>
      <c r="G234" s="34"/>
      <c r="H234" s="34"/>
    </row>
    <row r="235" spans="3:8" s="35" customFormat="1" ht="21.75" customHeight="1">
      <c r="C235" s="91"/>
      <c r="D235" s="91"/>
      <c r="E235" s="91"/>
      <c r="F235" s="34"/>
      <c r="G235" s="34"/>
      <c r="H235" s="34"/>
    </row>
    <row r="236" spans="3:8" s="35" customFormat="1" ht="21.75" customHeight="1">
      <c r="C236" s="91"/>
      <c r="D236" s="91"/>
      <c r="E236" s="91"/>
      <c r="F236" s="34"/>
      <c r="G236" s="34"/>
      <c r="H236" s="34"/>
    </row>
    <row r="237" spans="3:8" s="35" customFormat="1" ht="21.75" customHeight="1">
      <c r="C237" s="91"/>
      <c r="D237" s="91"/>
      <c r="E237" s="91"/>
      <c r="F237" s="34"/>
      <c r="G237" s="34"/>
      <c r="H237" s="34"/>
    </row>
    <row r="238" spans="3:8" s="35" customFormat="1" ht="21.75" customHeight="1">
      <c r="C238" s="91"/>
      <c r="D238" s="91"/>
      <c r="E238" s="91"/>
      <c r="F238" s="34"/>
      <c r="G238" s="34"/>
      <c r="H238" s="34"/>
    </row>
    <row r="239" spans="3:8" s="35" customFormat="1" ht="21.75" customHeight="1">
      <c r="C239" s="91"/>
      <c r="D239" s="91"/>
      <c r="E239" s="91"/>
      <c r="F239" s="34"/>
      <c r="G239" s="34"/>
      <c r="H239" s="34"/>
    </row>
    <row r="240" spans="3:8" s="35" customFormat="1" ht="21.75" customHeight="1">
      <c r="C240" s="91"/>
      <c r="D240" s="91"/>
      <c r="E240" s="91"/>
      <c r="F240" s="34"/>
      <c r="G240" s="34"/>
      <c r="H240" s="34"/>
    </row>
    <row r="241" spans="3:8" s="35" customFormat="1" ht="21.75" customHeight="1">
      <c r="C241" s="91"/>
      <c r="D241" s="91"/>
      <c r="E241" s="91"/>
      <c r="F241" s="34"/>
      <c r="G241" s="34"/>
      <c r="H241" s="34"/>
    </row>
    <row r="242" spans="3:8" s="35" customFormat="1" ht="21.75" customHeight="1">
      <c r="C242" s="91"/>
      <c r="D242" s="91"/>
      <c r="E242" s="91"/>
      <c r="F242" s="34"/>
      <c r="G242" s="34"/>
      <c r="H242" s="34"/>
    </row>
    <row r="243" spans="3:8" s="35" customFormat="1" ht="21.75" customHeight="1">
      <c r="C243" s="91"/>
      <c r="D243" s="91"/>
      <c r="E243" s="91"/>
      <c r="F243" s="34"/>
      <c r="G243" s="34"/>
      <c r="H243" s="34"/>
    </row>
    <row r="244" spans="3:8" s="35" customFormat="1" ht="21.75" customHeight="1">
      <c r="C244" s="91"/>
      <c r="D244" s="91"/>
      <c r="E244" s="91"/>
      <c r="F244" s="34"/>
      <c r="G244" s="34"/>
      <c r="H244" s="34"/>
    </row>
    <row r="245" spans="3:8" s="35" customFormat="1" ht="21.75" customHeight="1">
      <c r="C245" s="91"/>
      <c r="D245" s="91"/>
      <c r="E245" s="91"/>
      <c r="F245" s="34"/>
      <c r="G245" s="34"/>
      <c r="H245" s="34"/>
    </row>
    <row r="246" spans="3:8" s="35" customFormat="1" ht="21.75" customHeight="1">
      <c r="C246" s="91"/>
      <c r="D246" s="91"/>
      <c r="E246" s="91"/>
      <c r="F246" s="34"/>
      <c r="G246" s="34"/>
      <c r="H246" s="34"/>
    </row>
    <row r="247" spans="3:8" s="35" customFormat="1" ht="21.75" customHeight="1">
      <c r="C247" s="91"/>
      <c r="D247" s="91"/>
      <c r="E247" s="91"/>
      <c r="F247" s="34"/>
      <c r="G247" s="34"/>
      <c r="H247" s="34"/>
    </row>
    <row r="248" spans="3:8" s="35" customFormat="1" ht="21.75" customHeight="1">
      <c r="C248" s="91"/>
      <c r="D248" s="91"/>
      <c r="E248" s="91"/>
      <c r="F248" s="34"/>
      <c r="G248" s="34"/>
      <c r="H248" s="34"/>
    </row>
    <row r="249" spans="3:8" s="35" customFormat="1" ht="21.75" customHeight="1">
      <c r="C249" s="91"/>
      <c r="D249" s="91"/>
      <c r="E249" s="91"/>
      <c r="F249" s="34"/>
      <c r="G249" s="34"/>
      <c r="H249" s="34"/>
    </row>
    <row r="250" spans="3:8" s="35" customFormat="1" ht="21.75" customHeight="1">
      <c r="C250" s="91"/>
      <c r="D250" s="91"/>
      <c r="E250" s="91"/>
      <c r="F250" s="34"/>
      <c r="G250" s="34"/>
      <c r="H250" s="34"/>
    </row>
    <row r="251" spans="3:8" s="35" customFormat="1" ht="21.75" customHeight="1">
      <c r="C251" s="91"/>
      <c r="D251" s="91"/>
      <c r="E251" s="91"/>
      <c r="F251" s="34"/>
      <c r="G251" s="34"/>
      <c r="H251" s="34"/>
    </row>
    <row r="252" spans="3:8" s="35" customFormat="1" ht="21.75" customHeight="1">
      <c r="C252" s="91"/>
      <c r="D252" s="91"/>
      <c r="E252" s="91"/>
      <c r="F252" s="34"/>
      <c r="G252" s="34"/>
      <c r="H252" s="34"/>
    </row>
    <row r="253" spans="3:8" s="35" customFormat="1" ht="21.75" customHeight="1">
      <c r="C253" s="91"/>
      <c r="D253" s="91"/>
      <c r="E253" s="91"/>
      <c r="F253" s="34"/>
      <c r="G253" s="34"/>
      <c r="H253" s="34"/>
    </row>
    <row r="254" spans="3:8" s="35" customFormat="1" ht="21.75" customHeight="1">
      <c r="C254" s="91"/>
      <c r="D254" s="91"/>
      <c r="E254" s="91"/>
      <c r="F254" s="34"/>
      <c r="G254" s="34"/>
      <c r="H254" s="34"/>
    </row>
    <row r="255" spans="3:8" s="35" customFormat="1" ht="21.75" customHeight="1">
      <c r="C255" s="91"/>
      <c r="D255" s="91"/>
      <c r="E255" s="91"/>
      <c r="F255" s="34"/>
      <c r="G255" s="34"/>
      <c r="H255" s="34"/>
    </row>
    <row r="256" spans="3:8" s="35" customFormat="1" ht="21.75" customHeight="1">
      <c r="C256" s="91"/>
      <c r="D256" s="91"/>
      <c r="E256" s="91"/>
      <c r="F256" s="34"/>
      <c r="G256" s="34"/>
      <c r="H256" s="34"/>
    </row>
    <row r="257" spans="3:8" s="35" customFormat="1" ht="21.75" customHeight="1">
      <c r="C257" s="91"/>
      <c r="D257" s="91"/>
      <c r="E257" s="91"/>
      <c r="F257" s="34"/>
      <c r="G257" s="34"/>
      <c r="H257" s="34"/>
    </row>
    <row r="258" spans="3:8" s="35" customFormat="1" ht="21.75" customHeight="1">
      <c r="C258" s="91"/>
      <c r="D258" s="91"/>
      <c r="E258" s="91"/>
      <c r="F258" s="34"/>
      <c r="G258" s="34"/>
      <c r="H258" s="34"/>
    </row>
    <row r="259" spans="3:8" s="35" customFormat="1" ht="21.75" customHeight="1">
      <c r="C259" s="91"/>
      <c r="D259" s="91"/>
      <c r="E259" s="91"/>
      <c r="F259" s="34"/>
      <c r="G259" s="34"/>
      <c r="H259" s="34"/>
    </row>
    <row r="260" spans="3:8" s="35" customFormat="1" ht="21.75" customHeight="1">
      <c r="C260" s="91"/>
      <c r="D260" s="91"/>
      <c r="E260" s="91"/>
      <c r="F260" s="34"/>
      <c r="G260" s="34"/>
      <c r="H260" s="34"/>
    </row>
    <row r="261" spans="3:8" s="35" customFormat="1" ht="21.75" customHeight="1">
      <c r="C261" s="91"/>
      <c r="D261" s="91"/>
      <c r="E261" s="91"/>
      <c r="F261" s="34"/>
      <c r="G261" s="34"/>
      <c r="H261" s="34"/>
    </row>
    <row r="262" spans="3:8" s="35" customFormat="1" ht="21.75" customHeight="1">
      <c r="C262" s="91"/>
      <c r="D262" s="91"/>
      <c r="E262" s="91"/>
      <c r="F262" s="34"/>
      <c r="G262" s="34"/>
      <c r="H262" s="34"/>
    </row>
    <row r="263" spans="3:8" s="35" customFormat="1" ht="21.75" customHeight="1">
      <c r="C263" s="91"/>
      <c r="D263" s="91"/>
      <c r="E263" s="91"/>
      <c r="F263" s="34"/>
      <c r="G263" s="34"/>
      <c r="H263" s="34"/>
    </row>
    <row r="264" spans="3:8" s="35" customFormat="1" ht="21.75" customHeight="1">
      <c r="C264" s="91"/>
      <c r="D264" s="91"/>
      <c r="E264" s="91"/>
      <c r="F264" s="34"/>
      <c r="G264" s="34"/>
      <c r="H264" s="34"/>
    </row>
    <row r="265" spans="3:8" s="35" customFormat="1" ht="21.75" customHeight="1">
      <c r="C265" s="91"/>
      <c r="D265" s="91"/>
      <c r="E265" s="91"/>
      <c r="F265" s="34"/>
      <c r="G265" s="34"/>
      <c r="H265" s="34"/>
    </row>
    <row r="266" spans="3:8" s="35" customFormat="1" ht="21.75" customHeight="1">
      <c r="C266" s="91"/>
      <c r="D266" s="91"/>
      <c r="E266" s="91"/>
      <c r="F266" s="34"/>
      <c r="G266" s="34"/>
      <c r="H266" s="34"/>
    </row>
    <row r="267" spans="3:8" s="35" customFormat="1" ht="21.75" customHeight="1">
      <c r="C267" s="91"/>
      <c r="D267" s="91"/>
      <c r="E267" s="91"/>
      <c r="F267" s="34"/>
      <c r="G267" s="34"/>
      <c r="H267" s="34"/>
    </row>
    <row r="268" spans="3:8" s="35" customFormat="1" ht="21.75" customHeight="1">
      <c r="C268" s="91"/>
      <c r="D268" s="91"/>
      <c r="E268" s="91"/>
      <c r="F268" s="34"/>
      <c r="G268" s="34"/>
      <c r="H268" s="34"/>
    </row>
    <row r="269" spans="3:8" s="35" customFormat="1" ht="21.75" customHeight="1">
      <c r="C269" s="91"/>
      <c r="D269" s="91"/>
      <c r="E269" s="91"/>
      <c r="F269" s="34"/>
      <c r="G269" s="34"/>
      <c r="H269" s="34"/>
    </row>
    <row r="270" spans="3:8" s="35" customFormat="1" ht="21.75" customHeight="1">
      <c r="C270" s="91"/>
      <c r="D270" s="91"/>
      <c r="E270" s="91"/>
      <c r="F270" s="34"/>
      <c r="G270" s="34"/>
      <c r="H270" s="34"/>
    </row>
    <row r="271" spans="3:8" s="35" customFormat="1" ht="21.75" customHeight="1">
      <c r="C271" s="91"/>
      <c r="D271" s="91"/>
      <c r="E271" s="91"/>
      <c r="F271" s="34"/>
      <c r="G271" s="34"/>
      <c r="H271" s="34"/>
    </row>
    <row r="272" spans="3:8" s="35" customFormat="1" ht="21.75" customHeight="1">
      <c r="C272" s="91"/>
      <c r="D272" s="91"/>
      <c r="E272" s="91"/>
      <c r="F272" s="34"/>
      <c r="G272" s="34"/>
      <c r="H272" s="34"/>
    </row>
    <row r="273" spans="3:8" s="35" customFormat="1" ht="21.75" customHeight="1">
      <c r="C273" s="91"/>
      <c r="D273" s="91"/>
      <c r="E273" s="91"/>
      <c r="F273" s="34"/>
      <c r="G273" s="34"/>
      <c r="H273" s="34"/>
    </row>
    <row r="274" spans="3:8" s="35" customFormat="1" ht="21.75" customHeight="1">
      <c r="C274" s="91"/>
      <c r="D274" s="91"/>
      <c r="E274" s="91"/>
      <c r="F274" s="34"/>
      <c r="G274" s="34"/>
      <c r="H274" s="34"/>
    </row>
    <row r="275" spans="3:8" s="35" customFormat="1" ht="21.75" customHeight="1">
      <c r="C275" s="91"/>
      <c r="D275" s="91"/>
      <c r="E275" s="91"/>
      <c r="F275" s="34"/>
      <c r="G275" s="34"/>
      <c r="H275" s="34"/>
    </row>
    <row r="276" spans="3:8" s="35" customFormat="1" ht="21.75" customHeight="1">
      <c r="C276" s="91"/>
      <c r="D276" s="91"/>
      <c r="E276" s="91"/>
      <c r="F276" s="34"/>
      <c r="G276" s="34"/>
      <c r="H276" s="34"/>
    </row>
    <row r="277" spans="3:8" s="35" customFormat="1" ht="21.75" customHeight="1">
      <c r="C277" s="91"/>
      <c r="D277" s="91"/>
      <c r="E277" s="91"/>
      <c r="F277" s="34"/>
      <c r="G277" s="34"/>
      <c r="H277" s="34"/>
    </row>
    <row r="278" spans="3:8" s="35" customFormat="1" ht="21.75" customHeight="1">
      <c r="C278" s="91"/>
      <c r="D278" s="91"/>
      <c r="E278" s="91"/>
      <c r="F278" s="34"/>
      <c r="G278" s="34"/>
      <c r="H278" s="34"/>
    </row>
    <row r="279" spans="3:8" s="35" customFormat="1" ht="21.75" customHeight="1">
      <c r="C279" s="91"/>
      <c r="D279" s="91"/>
      <c r="E279" s="91"/>
      <c r="F279" s="34"/>
      <c r="G279" s="34"/>
      <c r="H279" s="34"/>
    </row>
    <row r="280" spans="3:8" s="35" customFormat="1" ht="21.75" customHeight="1">
      <c r="C280" s="91"/>
      <c r="D280" s="91"/>
      <c r="E280" s="91"/>
      <c r="F280" s="34"/>
      <c r="G280" s="34"/>
      <c r="H280" s="34"/>
    </row>
    <row r="281" spans="3:8" s="35" customFormat="1" ht="21.75" customHeight="1">
      <c r="C281" s="91"/>
      <c r="D281" s="91"/>
      <c r="E281" s="91"/>
      <c r="F281" s="34"/>
      <c r="G281" s="34"/>
      <c r="H281" s="34"/>
    </row>
    <row r="282" spans="3:8" s="35" customFormat="1" ht="21.75" customHeight="1">
      <c r="C282" s="91"/>
      <c r="D282" s="91"/>
      <c r="E282" s="91"/>
      <c r="F282" s="34"/>
      <c r="G282" s="34"/>
      <c r="H282" s="34"/>
    </row>
    <row r="283" spans="3:8" s="35" customFormat="1" ht="21.75" customHeight="1">
      <c r="C283" s="91"/>
      <c r="D283" s="91"/>
      <c r="E283" s="91"/>
      <c r="F283" s="34"/>
      <c r="G283" s="34"/>
      <c r="H283" s="34"/>
    </row>
    <row r="284" spans="3:8" s="35" customFormat="1" ht="21.75" customHeight="1">
      <c r="C284" s="91"/>
      <c r="D284" s="91"/>
      <c r="E284" s="91"/>
      <c r="F284" s="34"/>
      <c r="G284" s="34"/>
      <c r="H284" s="34"/>
    </row>
    <row r="285" spans="3:8" s="35" customFormat="1" ht="21.75" customHeight="1">
      <c r="C285" s="91"/>
      <c r="D285" s="91"/>
      <c r="E285" s="91"/>
      <c r="F285" s="34"/>
      <c r="G285" s="34"/>
      <c r="H285" s="34"/>
    </row>
    <row r="286" spans="3:8" s="35" customFormat="1" ht="21.75" customHeight="1">
      <c r="C286" s="91"/>
      <c r="D286" s="91"/>
      <c r="E286" s="91"/>
      <c r="F286" s="34"/>
      <c r="G286" s="34"/>
      <c r="H286" s="34"/>
    </row>
    <row r="287" spans="3:8" s="35" customFormat="1" ht="21.75" customHeight="1">
      <c r="C287" s="91"/>
      <c r="D287" s="91"/>
      <c r="E287" s="91"/>
      <c r="F287" s="34"/>
      <c r="G287" s="34"/>
      <c r="H287" s="34"/>
    </row>
    <row r="288" spans="3:8" s="35" customFormat="1" ht="21.75" customHeight="1">
      <c r="C288" s="91"/>
      <c r="D288" s="91"/>
      <c r="E288" s="91"/>
      <c r="F288" s="34"/>
      <c r="G288" s="34"/>
      <c r="H288" s="34"/>
    </row>
    <row r="289" spans="3:8" s="35" customFormat="1" ht="21.75" customHeight="1">
      <c r="C289" s="91"/>
      <c r="D289" s="91"/>
      <c r="E289" s="91"/>
      <c r="F289" s="34"/>
      <c r="G289" s="34"/>
      <c r="H289" s="34"/>
    </row>
    <row r="290" spans="3:8" s="35" customFormat="1" ht="21.75" customHeight="1">
      <c r="C290" s="91"/>
      <c r="D290" s="91"/>
      <c r="E290" s="91"/>
      <c r="F290" s="34"/>
      <c r="G290" s="34"/>
      <c r="H290" s="34"/>
    </row>
    <row r="291" spans="3:8" s="35" customFormat="1" ht="21.75" customHeight="1">
      <c r="C291" s="91"/>
      <c r="D291" s="91"/>
      <c r="E291" s="91"/>
      <c r="F291" s="34"/>
      <c r="G291" s="34"/>
      <c r="H291" s="34"/>
    </row>
    <row r="292" spans="3:8" s="35" customFormat="1" ht="21.75" customHeight="1">
      <c r="C292" s="91"/>
      <c r="D292" s="91"/>
      <c r="E292" s="91"/>
      <c r="F292" s="34"/>
      <c r="G292" s="34"/>
      <c r="H292" s="34"/>
    </row>
    <row r="293" spans="3:8" s="35" customFormat="1" ht="21.75" customHeight="1">
      <c r="C293" s="91"/>
      <c r="D293" s="91"/>
      <c r="E293" s="91"/>
      <c r="F293" s="34"/>
      <c r="G293" s="34"/>
      <c r="H293" s="34"/>
    </row>
    <row r="294" spans="3:8" s="35" customFormat="1" ht="21.75" customHeight="1">
      <c r="C294" s="91"/>
      <c r="D294" s="91"/>
      <c r="E294" s="91"/>
      <c r="F294" s="34"/>
      <c r="G294" s="34"/>
      <c r="H294" s="34"/>
    </row>
    <row r="295" spans="3:8" s="35" customFormat="1" ht="21.75" customHeight="1">
      <c r="C295" s="91"/>
      <c r="D295" s="91"/>
      <c r="E295" s="91"/>
      <c r="F295" s="34"/>
      <c r="G295" s="34"/>
      <c r="H295" s="34"/>
    </row>
    <row r="296" spans="3:8" s="35" customFormat="1" ht="21.75" customHeight="1">
      <c r="C296" s="91"/>
      <c r="D296" s="91"/>
      <c r="E296" s="91"/>
      <c r="F296" s="34"/>
      <c r="G296" s="34"/>
      <c r="H296" s="34"/>
    </row>
    <row r="297" spans="3:8" s="35" customFormat="1" ht="21.75" customHeight="1">
      <c r="C297" s="91"/>
      <c r="D297" s="91"/>
      <c r="E297" s="91"/>
      <c r="F297" s="34"/>
      <c r="G297" s="34"/>
      <c r="H297" s="34"/>
    </row>
    <row r="298" spans="3:8" s="35" customFormat="1" ht="21.75" customHeight="1">
      <c r="C298" s="91"/>
      <c r="D298" s="91"/>
      <c r="E298" s="91"/>
      <c r="F298" s="34"/>
      <c r="G298" s="34"/>
      <c r="H298" s="34"/>
    </row>
    <row r="299" spans="3:8" s="35" customFormat="1" ht="21.75" customHeight="1">
      <c r="C299" s="91"/>
      <c r="D299" s="91"/>
      <c r="E299" s="91"/>
      <c r="F299" s="34"/>
      <c r="G299" s="34"/>
      <c r="H299" s="34"/>
    </row>
    <row r="300" spans="3:8" s="35" customFormat="1" ht="21.75" customHeight="1">
      <c r="C300" s="91"/>
      <c r="D300" s="91"/>
      <c r="E300" s="91"/>
      <c r="F300" s="34"/>
      <c r="G300" s="34"/>
      <c r="H300" s="34"/>
    </row>
    <row r="301" spans="3:8" s="35" customFormat="1" ht="21.75" customHeight="1">
      <c r="C301" s="91"/>
      <c r="D301" s="91"/>
      <c r="E301" s="91"/>
      <c r="F301" s="34"/>
      <c r="G301" s="34"/>
      <c r="H301" s="34"/>
    </row>
    <row r="302" spans="3:8" s="35" customFormat="1" ht="21.75" customHeight="1">
      <c r="C302" s="91"/>
      <c r="D302" s="91"/>
      <c r="E302" s="91"/>
      <c r="F302" s="34"/>
      <c r="G302" s="34"/>
      <c r="H302" s="34"/>
    </row>
    <row r="303" spans="3:8" s="35" customFormat="1" ht="21.75" customHeight="1">
      <c r="C303" s="91"/>
      <c r="D303" s="91"/>
      <c r="E303" s="91"/>
      <c r="F303" s="34"/>
      <c r="G303" s="34"/>
      <c r="H303" s="34"/>
    </row>
    <row r="304" spans="3:8" s="35" customFormat="1" ht="21.75" customHeight="1">
      <c r="C304" s="91"/>
      <c r="D304" s="91"/>
      <c r="E304" s="91"/>
      <c r="F304" s="34"/>
      <c r="G304" s="34"/>
      <c r="H304" s="34"/>
    </row>
    <row r="305" spans="3:8" s="35" customFormat="1" ht="21.75" customHeight="1">
      <c r="C305" s="91"/>
      <c r="D305" s="91"/>
      <c r="E305" s="91"/>
      <c r="F305" s="34"/>
      <c r="G305" s="34"/>
      <c r="H305" s="34"/>
    </row>
    <row r="306" spans="3:8" s="35" customFormat="1" ht="21.75" customHeight="1">
      <c r="C306" s="91"/>
      <c r="D306" s="91"/>
      <c r="E306" s="91"/>
      <c r="F306" s="34"/>
      <c r="G306" s="34"/>
      <c r="H306" s="34"/>
    </row>
    <row r="307" spans="3:8" s="35" customFormat="1" ht="21.75" customHeight="1">
      <c r="C307" s="91"/>
      <c r="D307" s="91"/>
      <c r="E307" s="91"/>
      <c r="F307" s="34"/>
      <c r="G307" s="34"/>
      <c r="H307" s="34"/>
    </row>
    <row r="308" spans="3:8" s="35" customFormat="1" ht="21.75" customHeight="1">
      <c r="C308" s="91"/>
      <c r="D308" s="91"/>
      <c r="E308" s="91"/>
      <c r="F308" s="34"/>
      <c r="G308" s="34"/>
      <c r="H308" s="34"/>
    </row>
    <row r="309" spans="3:8" s="35" customFormat="1" ht="21.75" customHeight="1">
      <c r="C309" s="91"/>
      <c r="D309" s="91"/>
      <c r="E309" s="91"/>
      <c r="F309" s="34"/>
      <c r="G309" s="34"/>
      <c r="H309" s="34"/>
    </row>
    <row r="310" spans="3:8" s="35" customFormat="1" ht="21.75" customHeight="1">
      <c r="C310" s="91"/>
      <c r="D310" s="91"/>
      <c r="E310" s="91"/>
      <c r="F310" s="34"/>
      <c r="G310" s="34"/>
      <c r="H310" s="34"/>
    </row>
    <row r="311" spans="3:8" s="35" customFormat="1" ht="21.75" customHeight="1">
      <c r="C311" s="91"/>
      <c r="D311" s="91"/>
      <c r="E311" s="91"/>
      <c r="F311" s="34"/>
      <c r="G311" s="34"/>
      <c r="H311" s="34"/>
    </row>
    <row r="312" spans="3:8" s="35" customFormat="1" ht="21.75" customHeight="1">
      <c r="C312" s="91"/>
      <c r="D312" s="91"/>
      <c r="E312" s="91"/>
      <c r="F312" s="34"/>
      <c r="G312" s="34"/>
      <c r="H312" s="34"/>
    </row>
    <row r="313" spans="3:8" s="35" customFormat="1" ht="21.75" customHeight="1">
      <c r="C313" s="91"/>
      <c r="D313" s="91"/>
      <c r="E313" s="91"/>
      <c r="F313" s="34"/>
      <c r="G313" s="34"/>
      <c r="H313" s="34"/>
    </row>
    <row r="314" spans="3:8" s="35" customFormat="1" ht="21.75" customHeight="1">
      <c r="C314" s="91"/>
      <c r="D314" s="91"/>
      <c r="E314" s="91"/>
      <c r="F314" s="34"/>
      <c r="G314" s="34"/>
      <c r="H314" s="34"/>
    </row>
    <row r="315" spans="3:8" s="35" customFormat="1" ht="21.75" customHeight="1">
      <c r="C315" s="91"/>
      <c r="D315" s="91"/>
      <c r="E315" s="91"/>
      <c r="F315" s="34"/>
      <c r="G315" s="34"/>
      <c r="H315" s="34"/>
    </row>
    <row r="316" spans="3:8" s="35" customFormat="1" ht="21.75" customHeight="1">
      <c r="C316" s="91"/>
      <c r="D316" s="91"/>
      <c r="E316" s="91"/>
      <c r="F316" s="34"/>
      <c r="G316" s="34"/>
      <c r="H316" s="34"/>
    </row>
    <row r="317" spans="3:8" s="35" customFormat="1" ht="21.75" customHeight="1">
      <c r="C317" s="91"/>
      <c r="D317" s="91"/>
      <c r="E317" s="91"/>
      <c r="F317" s="34"/>
      <c r="G317" s="34"/>
      <c r="H317" s="34"/>
    </row>
    <row r="318" spans="3:8" s="35" customFormat="1" ht="21.75" customHeight="1">
      <c r="C318" s="91"/>
      <c r="D318" s="91"/>
      <c r="E318" s="91"/>
      <c r="F318" s="34"/>
      <c r="G318" s="34"/>
      <c r="H318" s="34"/>
    </row>
    <row r="319" spans="3:8" s="35" customFormat="1" ht="21.75" customHeight="1">
      <c r="C319" s="91"/>
      <c r="D319" s="91"/>
      <c r="E319" s="91"/>
      <c r="F319" s="34"/>
      <c r="G319" s="34"/>
      <c r="H319" s="34"/>
    </row>
    <row r="320" spans="3:8" s="35" customFormat="1" ht="21.75" customHeight="1">
      <c r="C320" s="91"/>
      <c r="D320" s="91"/>
      <c r="E320" s="91"/>
      <c r="F320" s="34"/>
      <c r="G320" s="34"/>
      <c r="H320" s="34"/>
    </row>
    <row r="321" spans="3:8" s="35" customFormat="1" ht="21.75" customHeight="1">
      <c r="C321" s="91"/>
      <c r="D321" s="91"/>
      <c r="E321" s="91"/>
      <c r="F321" s="34"/>
      <c r="G321" s="34"/>
      <c r="H321" s="34"/>
    </row>
    <row r="322" spans="3:8" s="35" customFormat="1" ht="21.75" customHeight="1">
      <c r="C322" s="91"/>
      <c r="D322" s="91"/>
      <c r="E322" s="91"/>
      <c r="F322" s="34"/>
      <c r="G322" s="34"/>
      <c r="H322" s="34"/>
    </row>
    <row r="323" spans="3:8" s="35" customFormat="1" ht="21.75" customHeight="1">
      <c r="C323" s="91"/>
      <c r="D323" s="91"/>
      <c r="E323" s="91"/>
      <c r="F323" s="34"/>
      <c r="G323" s="34"/>
      <c r="H323" s="34"/>
    </row>
    <row r="324" spans="3:8" s="35" customFormat="1" ht="21.75" customHeight="1">
      <c r="C324" s="91"/>
      <c r="D324" s="91"/>
      <c r="E324" s="91"/>
      <c r="F324" s="34"/>
      <c r="G324" s="34"/>
      <c r="H324" s="34"/>
    </row>
    <row r="325" spans="3:8" s="35" customFormat="1" ht="21.75" customHeight="1">
      <c r="C325" s="91"/>
      <c r="D325" s="91"/>
      <c r="E325" s="91"/>
      <c r="F325" s="34"/>
      <c r="G325" s="34"/>
      <c r="H325" s="34"/>
    </row>
    <row r="326" spans="3:8" s="35" customFormat="1" ht="21.75" customHeight="1">
      <c r="C326" s="91"/>
      <c r="D326" s="91"/>
      <c r="E326" s="91"/>
      <c r="F326" s="34"/>
      <c r="G326" s="34"/>
      <c r="H326" s="34"/>
    </row>
    <row r="327" spans="3:8" s="35" customFormat="1" ht="21.75" customHeight="1">
      <c r="C327" s="91"/>
      <c r="D327" s="91"/>
      <c r="E327" s="91"/>
      <c r="F327" s="34"/>
      <c r="G327" s="34"/>
      <c r="H327" s="34"/>
    </row>
    <row r="328" spans="3:8" s="35" customFormat="1" ht="21.75" customHeight="1">
      <c r="C328" s="91"/>
      <c r="D328" s="91"/>
      <c r="E328" s="91"/>
      <c r="F328" s="34"/>
      <c r="G328" s="34"/>
      <c r="H328" s="34"/>
    </row>
    <row r="329" spans="3:8" s="35" customFormat="1" ht="21.75" customHeight="1">
      <c r="C329" s="91"/>
      <c r="D329" s="91"/>
      <c r="E329" s="91"/>
      <c r="F329" s="34"/>
      <c r="G329" s="34"/>
      <c r="H329" s="34"/>
    </row>
    <row r="330" spans="3:8" s="35" customFormat="1" ht="21.75" customHeight="1">
      <c r="C330" s="91"/>
      <c r="D330" s="91"/>
      <c r="E330" s="91"/>
      <c r="F330" s="34"/>
      <c r="G330" s="34"/>
      <c r="H330" s="34"/>
    </row>
    <row r="331" spans="3:8" s="35" customFormat="1" ht="21.75" customHeight="1">
      <c r="C331" s="91"/>
      <c r="D331" s="91"/>
      <c r="E331" s="91"/>
      <c r="F331" s="34"/>
      <c r="G331" s="34"/>
      <c r="H331" s="34"/>
    </row>
    <row r="332" spans="3:8" s="35" customFormat="1" ht="21.75" customHeight="1">
      <c r="C332" s="91"/>
      <c r="D332" s="91"/>
      <c r="E332" s="91"/>
      <c r="F332" s="34"/>
      <c r="G332" s="34"/>
      <c r="H332" s="34"/>
    </row>
    <row r="333" spans="3:8" s="35" customFormat="1" ht="21.75" customHeight="1">
      <c r="C333" s="91"/>
      <c r="D333" s="91"/>
      <c r="E333" s="91"/>
      <c r="F333" s="34"/>
      <c r="G333" s="34"/>
      <c r="H333" s="34"/>
    </row>
    <row r="334" spans="3:8" s="35" customFormat="1" ht="21.75" customHeight="1">
      <c r="C334" s="91"/>
      <c r="D334" s="91"/>
      <c r="E334" s="91"/>
      <c r="F334" s="34"/>
      <c r="G334" s="34"/>
      <c r="H334" s="34"/>
    </row>
    <row r="335" spans="3:8" s="35" customFormat="1" ht="21.75" customHeight="1">
      <c r="C335" s="91"/>
      <c r="D335" s="91"/>
      <c r="E335" s="91"/>
      <c r="F335" s="34"/>
      <c r="G335" s="34"/>
      <c r="H335" s="34"/>
    </row>
    <row r="336" spans="3:8" s="35" customFormat="1" ht="21.75" customHeight="1">
      <c r="C336" s="91"/>
      <c r="D336" s="91"/>
      <c r="E336" s="91"/>
      <c r="F336" s="34"/>
      <c r="G336" s="34"/>
      <c r="H336" s="34"/>
    </row>
    <row r="337" spans="3:8" s="35" customFormat="1" ht="21.75" customHeight="1">
      <c r="C337" s="91"/>
      <c r="D337" s="91"/>
      <c r="E337" s="91"/>
      <c r="F337" s="34"/>
      <c r="G337" s="34"/>
      <c r="H337" s="34"/>
    </row>
    <row r="338" spans="3:8" s="35" customFormat="1" ht="21.75" customHeight="1">
      <c r="C338" s="91"/>
      <c r="D338" s="91"/>
      <c r="E338" s="91"/>
      <c r="F338" s="34"/>
      <c r="G338" s="34"/>
      <c r="H338" s="34"/>
    </row>
    <row r="339" spans="3:8" s="35" customFormat="1" ht="21.75" customHeight="1">
      <c r="C339" s="91"/>
      <c r="D339" s="91"/>
      <c r="E339" s="91"/>
      <c r="F339" s="34"/>
      <c r="G339" s="34"/>
      <c r="H339" s="34"/>
    </row>
    <row r="340" spans="3:8" s="35" customFormat="1" ht="21.75" customHeight="1">
      <c r="C340" s="91"/>
      <c r="D340" s="91"/>
      <c r="E340" s="91"/>
      <c r="F340" s="34"/>
      <c r="G340" s="34"/>
      <c r="H340" s="34"/>
    </row>
    <row r="341" spans="3:8" s="35" customFormat="1" ht="21.75" customHeight="1">
      <c r="C341" s="91"/>
      <c r="D341" s="91"/>
      <c r="E341" s="91"/>
      <c r="F341" s="34"/>
      <c r="G341" s="34"/>
      <c r="H341" s="34"/>
    </row>
    <row r="342" spans="3:8" s="35" customFormat="1" ht="21.75" customHeight="1">
      <c r="C342" s="91"/>
      <c r="D342" s="91"/>
      <c r="E342" s="91"/>
      <c r="F342" s="34"/>
      <c r="G342" s="34"/>
      <c r="H342" s="34"/>
    </row>
    <row r="343" spans="3:8" s="35" customFormat="1" ht="21.75" customHeight="1">
      <c r="C343" s="91"/>
      <c r="D343" s="91"/>
      <c r="E343" s="91"/>
      <c r="F343" s="34"/>
      <c r="G343" s="34"/>
      <c r="H343" s="34"/>
    </row>
    <row r="344" spans="3:8" s="35" customFormat="1" ht="21.75" customHeight="1">
      <c r="C344" s="91"/>
      <c r="D344" s="91"/>
      <c r="E344" s="91"/>
      <c r="F344" s="34"/>
      <c r="G344" s="34"/>
      <c r="H344" s="34"/>
    </row>
    <row r="345" spans="3:8" s="35" customFormat="1" ht="21.75" customHeight="1">
      <c r="C345" s="91"/>
      <c r="D345" s="91"/>
      <c r="E345" s="91"/>
      <c r="F345" s="34"/>
      <c r="G345" s="34"/>
      <c r="H345" s="34"/>
    </row>
    <row r="346" spans="3:8" s="35" customFormat="1" ht="21.75" customHeight="1">
      <c r="C346" s="91"/>
      <c r="D346" s="91"/>
      <c r="E346" s="91"/>
      <c r="F346" s="34"/>
      <c r="G346" s="34"/>
      <c r="H346" s="34"/>
    </row>
    <row r="347" spans="3:8" s="35" customFormat="1" ht="21.75" customHeight="1">
      <c r="C347" s="91"/>
      <c r="D347" s="91"/>
      <c r="E347" s="91"/>
      <c r="F347" s="34"/>
      <c r="G347" s="34"/>
      <c r="H347" s="34"/>
    </row>
    <row r="348" spans="3:8" s="35" customFormat="1" ht="21.75" customHeight="1">
      <c r="C348" s="91"/>
      <c r="D348" s="91"/>
      <c r="E348" s="91"/>
      <c r="F348" s="34"/>
      <c r="G348" s="34"/>
      <c r="H348" s="34"/>
    </row>
    <row r="349" spans="3:8" s="35" customFormat="1" ht="21.75" customHeight="1">
      <c r="C349" s="91"/>
      <c r="D349" s="91"/>
      <c r="E349" s="91"/>
      <c r="F349" s="34"/>
      <c r="G349" s="34"/>
      <c r="H349" s="34"/>
    </row>
    <row r="350" spans="3:8" s="35" customFormat="1" ht="21.75" customHeight="1">
      <c r="C350" s="91"/>
      <c r="D350" s="91"/>
      <c r="E350" s="91"/>
      <c r="F350" s="34"/>
      <c r="G350" s="34"/>
      <c r="H350" s="34"/>
    </row>
    <row r="351" spans="3:8" s="35" customFormat="1" ht="21.75" customHeight="1">
      <c r="C351" s="91"/>
      <c r="D351" s="91"/>
      <c r="E351" s="91"/>
      <c r="F351" s="34"/>
      <c r="G351" s="34"/>
      <c r="H351" s="34"/>
    </row>
    <row r="352" spans="3:8" s="35" customFormat="1" ht="21.75" customHeight="1">
      <c r="C352" s="91"/>
      <c r="D352" s="91"/>
      <c r="E352" s="91"/>
      <c r="F352" s="34"/>
      <c r="G352" s="34"/>
      <c r="H352" s="34"/>
    </row>
    <row r="353" spans="3:8" s="35" customFormat="1" ht="21.75" customHeight="1">
      <c r="C353" s="91"/>
      <c r="D353" s="91"/>
      <c r="E353" s="91"/>
      <c r="F353" s="34"/>
      <c r="G353" s="34"/>
      <c r="H353" s="34"/>
    </row>
    <row r="354" spans="3:8" s="35" customFormat="1" ht="21.75" customHeight="1">
      <c r="C354" s="91"/>
      <c r="D354" s="91"/>
      <c r="E354" s="91"/>
      <c r="F354" s="34"/>
      <c r="G354" s="34"/>
      <c r="H354" s="34"/>
    </row>
    <row r="355" spans="3:8" s="35" customFormat="1" ht="21.75" customHeight="1">
      <c r="C355" s="91"/>
      <c r="D355" s="91"/>
      <c r="E355" s="91"/>
      <c r="F355" s="34"/>
      <c r="G355" s="34"/>
      <c r="H355" s="34"/>
    </row>
    <row r="356" spans="3:8" s="35" customFormat="1" ht="21.75" customHeight="1">
      <c r="C356" s="91"/>
      <c r="D356" s="91"/>
      <c r="E356" s="91"/>
      <c r="F356" s="34"/>
      <c r="G356" s="34"/>
      <c r="H356" s="34"/>
    </row>
    <row r="357" spans="3:8" s="35" customFormat="1" ht="21.75" customHeight="1">
      <c r="C357" s="91"/>
      <c r="D357" s="91"/>
      <c r="E357" s="91"/>
      <c r="F357" s="34"/>
      <c r="G357" s="34"/>
      <c r="H357" s="34"/>
    </row>
    <row r="358" spans="3:8" s="35" customFormat="1" ht="21.75" customHeight="1">
      <c r="C358" s="91"/>
      <c r="D358" s="91"/>
      <c r="E358" s="91"/>
      <c r="F358" s="34"/>
      <c r="G358" s="34"/>
      <c r="H358" s="34"/>
    </row>
    <row r="359" spans="3:8" s="35" customFormat="1" ht="21.75" customHeight="1">
      <c r="C359" s="91"/>
      <c r="D359" s="91"/>
      <c r="E359" s="91"/>
      <c r="F359" s="34"/>
      <c r="G359" s="34"/>
      <c r="H359" s="34"/>
    </row>
    <row r="360" spans="3:8" s="35" customFormat="1" ht="21.75" customHeight="1">
      <c r="C360" s="91"/>
      <c r="D360" s="91"/>
      <c r="E360" s="91"/>
      <c r="F360" s="34"/>
      <c r="G360" s="34"/>
      <c r="H360" s="34"/>
    </row>
    <row r="361" spans="3:8" s="35" customFormat="1" ht="21.75" customHeight="1">
      <c r="C361" s="91"/>
      <c r="D361" s="91"/>
      <c r="E361" s="91"/>
      <c r="F361" s="34"/>
      <c r="G361" s="34"/>
      <c r="H361" s="34"/>
    </row>
    <row r="362" spans="3:8" s="35" customFormat="1" ht="21.75" customHeight="1">
      <c r="C362" s="91"/>
      <c r="D362" s="91"/>
      <c r="E362" s="91"/>
      <c r="F362" s="34"/>
      <c r="G362" s="34"/>
      <c r="H362" s="34"/>
    </row>
    <row r="363" spans="3:8" s="35" customFormat="1" ht="21.75" customHeight="1">
      <c r="C363" s="91"/>
      <c r="D363" s="91"/>
      <c r="E363" s="91"/>
      <c r="F363" s="34"/>
      <c r="G363" s="34"/>
      <c r="H363" s="34"/>
    </row>
    <row r="364" spans="3:8" s="35" customFormat="1" ht="21.75" customHeight="1">
      <c r="C364" s="91"/>
      <c r="D364" s="91"/>
      <c r="E364" s="91"/>
      <c r="F364" s="34"/>
      <c r="G364" s="34"/>
      <c r="H364" s="34"/>
    </row>
    <row r="365" spans="3:8" s="35" customFormat="1" ht="21.75" customHeight="1">
      <c r="C365" s="91"/>
      <c r="D365" s="91"/>
      <c r="E365" s="91"/>
      <c r="F365" s="34"/>
      <c r="G365" s="34"/>
      <c r="H365" s="34"/>
    </row>
    <row r="366" spans="3:8" s="35" customFormat="1" ht="21.75" customHeight="1">
      <c r="C366" s="91"/>
      <c r="D366" s="91"/>
      <c r="E366" s="91"/>
      <c r="F366" s="34"/>
      <c r="G366" s="34"/>
      <c r="H366" s="34"/>
    </row>
    <row r="367" spans="3:8" s="35" customFormat="1" ht="21.75" customHeight="1">
      <c r="C367" s="91"/>
      <c r="D367" s="91"/>
      <c r="E367" s="91"/>
      <c r="F367" s="34"/>
      <c r="G367" s="34"/>
      <c r="H367" s="34"/>
    </row>
    <row r="368" spans="3:8" s="35" customFormat="1" ht="21.75" customHeight="1">
      <c r="C368" s="91"/>
      <c r="D368" s="91"/>
      <c r="E368" s="91"/>
      <c r="F368" s="34"/>
      <c r="G368" s="34"/>
      <c r="H368" s="34"/>
    </row>
    <row r="369" spans="3:8" s="35" customFormat="1" ht="21.75" customHeight="1">
      <c r="C369" s="91"/>
      <c r="D369" s="91"/>
      <c r="E369" s="91"/>
      <c r="F369" s="34"/>
      <c r="G369" s="34"/>
      <c r="H369" s="34"/>
    </row>
    <row r="370" spans="3:8" s="35" customFormat="1" ht="21.75" customHeight="1">
      <c r="C370" s="91"/>
      <c r="D370" s="91"/>
      <c r="E370" s="91"/>
      <c r="F370" s="34"/>
      <c r="G370" s="34"/>
      <c r="H370" s="34"/>
    </row>
    <row r="371" spans="3:8" s="35" customFormat="1" ht="21.75" customHeight="1">
      <c r="C371" s="91"/>
      <c r="D371" s="91"/>
      <c r="E371" s="91"/>
      <c r="F371" s="34"/>
      <c r="G371" s="34"/>
      <c r="H371" s="34"/>
    </row>
    <row r="372" spans="3:8" s="35" customFormat="1" ht="21.75" customHeight="1">
      <c r="C372" s="91"/>
      <c r="D372" s="91"/>
      <c r="E372" s="91"/>
      <c r="F372" s="34"/>
      <c r="G372" s="34"/>
      <c r="H372" s="34"/>
    </row>
    <row r="373" spans="3:8" s="35" customFormat="1" ht="21.75" customHeight="1">
      <c r="C373" s="91"/>
      <c r="D373" s="91"/>
      <c r="E373" s="91"/>
      <c r="F373" s="34"/>
      <c r="G373" s="34"/>
      <c r="H373" s="34"/>
    </row>
    <row r="374" spans="3:8" s="35" customFormat="1" ht="21.75" customHeight="1">
      <c r="C374" s="91"/>
      <c r="D374" s="91"/>
      <c r="E374" s="91"/>
      <c r="F374" s="34"/>
      <c r="G374" s="34"/>
      <c r="H374" s="34"/>
    </row>
    <row r="375" spans="3:8" s="35" customFormat="1" ht="21.75" customHeight="1">
      <c r="C375" s="91"/>
      <c r="D375" s="91"/>
      <c r="E375" s="91"/>
      <c r="F375" s="34"/>
      <c r="G375" s="34"/>
      <c r="H375" s="34"/>
    </row>
    <row r="376" spans="3:8" s="35" customFormat="1" ht="21.75" customHeight="1">
      <c r="C376" s="91"/>
      <c r="D376" s="91"/>
      <c r="E376" s="91"/>
      <c r="F376" s="34"/>
      <c r="G376" s="34"/>
      <c r="H376" s="34"/>
    </row>
    <row r="377" spans="3:8" s="35" customFormat="1" ht="21.75" customHeight="1">
      <c r="C377" s="91"/>
      <c r="D377" s="91"/>
      <c r="E377" s="91"/>
      <c r="F377" s="34"/>
      <c r="G377" s="34"/>
      <c r="H377" s="34"/>
    </row>
    <row r="378" spans="3:8" s="35" customFormat="1" ht="21.75" customHeight="1">
      <c r="C378" s="91"/>
      <c r="D378" s="91"/>
      <c r="E378" s="91"/>
      <c r="F378" s="34"/>
      <c r="G378" s="34"/>
      <c r="H378" s="34"/>
    </row>
    <row r="379" spans="3:8" s="35" customFormat="1" ht="21.75" customHeight="1">
      <c r="C379" s="91"/>
      <c r="D379" s="91"/>
      <c r="E379" s="91"/>
      <c r="F379" s="34"/>
      <c r="G379" s="34"/>
      <c r="H379" s="34"/>
    </row>
    <row r="380" spans="3:8" s="35" customFormat="1" ht="21.75" customHeight="1">
      <c r="C380" s="91"/>
      <c r="D380" s="91"/>
      <c r="E380" s="91"/>
      <c r="F380" s="34"/>
      <c r="G380" s="34"/>
      <c r="H380" s="34"/>
    </row>
    <row r="381" spans="3:8" s="35" customFormat="1" ht="21.75" customHeight="1">
      <c r="C381" s="91"/>
      <c r="D381" s="91"/>
      <c r="E381" s="91"/>
      <c r="F381" s="34"/>
      <c r="G381" s="34"/>
      <c r="H381" s="34"/>
    </row>
    <row r="382" spans="3:8" s="35" customFormat="1" ht="21.75" customHeight="1">
      <c r="C382" s="91"/>
      <c r="D382" s="91"/>
      <c r="E382" s="91"/>
      <c r="F382" s="34"/>
      <c r="G382" s="34"/>
      <c r="H382" s="34"/>
    </row>
    <row r="383" spans="3:8" s="35" customFormat="1" ht="21.75" customHeight="1">
      <c r="C383" s="91"/>
      <c r="D383" s="91"/>
      <c r="E383" s="91"/>
      <c r="F383" s="34"/>
      <c r="G383" s="34"/>
      <c r="H383" s="34"/>
    </row>
    <row r="384" spans="3:8" s="35" customFormat="1" ht="21.75" customHeight="1">
      <c r="C384" s="91"/>
      <c r="D384" s="91"/>
      <c r="E384" s="91"/>
      <c r="F384" s="34"/>
      <c r="G384" s="34"/>
      <c r="H384" s="34"/>
    </row>
    <row r="385" spans="3:8" s="35" customFormat="1" ht="21.75" customHeight="1">
      <c r="C385" s="91"/>
      <c r="D385" s="91"/>
      <c r="E385" s="91"/>
      <c r="F385" s="34"/>
      <c r="G385" s="34"/>
      <c r="H385" s="34"/>
    </row>
    <row r="386" spans="3:8" s="35" customFormat="1" ht="21.75" customHeight="1">
      <c r="C386" s="91"/>
      <c r="D386" s="91"/>
      <c r="E386" s="91"/>
      <c r="F386" s="34"/>
      <c r="G386" s="34"/>
      <c r="H386" s="34"/>
    </row>
    <row r="387" spans="3:8" s="35" customFormat="1" ht="21.75" customHeight="1">
      <c r="C387" s="91"/>
      <c r="D387" s="91"/>
      <c r="E387" s="91"/>
      <c r="F387" s="34"/>
      <c r="G387" s="34"/>
      <c r="H387" s="34"/>
    </row>
    <row r="388" spans="3:8" s="35" customFormat="1" ht="21.75" customHeight="1">
      <c r="C388" s="91"/>
      <c r="D388" s="91"/>
      <c r="E388" s="91"/>
      <c r="F388" s="34"/>
      <c r="G388" s="34"/>
      <c r="H388" s="34"/>
    </row>
    <row r="389" spans="3:8" s="35" customFormat="1" ht="21.75" customHeight="1">
      <c r="C389" s="91"/>
      <c r="D389" s="91"/>
      <c r="E389" s="91"/>
      <c r="F389" s="34"/>
      <c r="G389" s="34"/>
      <c r="H389" s="34"/>
    </row>
    <row r="390" spans="3:8" s="35" customFormat="1" ht="21.75" customHeight="1">
      <c r="C390" s="91"/>
      <c r="D390" s="91"/>
      <c r="E390" s="91"/>
      <c r="F390" s="34"/>
      <c r="G390" s="34"/>
      <c r="H390" s="34"/>
    </row>
    <row r="391" spans="3:8" s="35" customFormat="1" ht="21.75" customHeight="1">
      <c r="C391" s="91"/>
      <c r="D391" s="91"/>
      <c r="E391" s="91"/>
      <c r="F391" s="34"/>
      <c r="G391" s="34"/>
      <c r="H391" s="34"/>
    </row>
    <row r="392" spans="3:8" s="35" customFormat="1" ht="21.75" customHeight="1">
      <c r="C392" s="91"/>
      <c r="D392" s="91"/>
      <c r="E392" s="91"/>
      <c r="F392" s="34"/>
      <c r="G392" s="34"/>
      <c r="H392" s="34"/>
    </row>
    <row r="393" spans="3:8" s="35" customFormat="1" ht="21.75" customHeight="1">
      <c r="C393" s="91"/>
      <c r="D393" s="91"/>
      <c r="E393" s="91"/>
      <c r="F393" s="34"/>
      <c r="G393" s="34"/>
      <c r="H393" s="34"/>
    </row>
    <row r="394" spans="3:8" s="35" customFormat="1" ht="21.75" customHeight="1">
      <c r="C394" s="91"/>
      <c r="D394" s="91"/>
      <c r="E394" s="91"/>
      <c r="F394" s="34"/>
      <c r="G394" s="34"/>
      <c r="H394" s="34"/>
    </row>
    <row r="395" spans="3:8" s="35" customFormat="1" ht="21.75" customHeight="1">
      <c r="C395" s="91"/>
      <c r="D395" s="91"/>
      <c r="E395" s="91"/>
      <c r="F395" s="34"/>
      <c r="G395" s="34"/>
      <c r="H395" s="34"/>
    </row>
    <row r="396" spans="3:8" s="35" customFormat="1" ht="21.75" customHeight="1">
      <c r="C396" s="91"/>
      <c r="D396" s="91"/>
      <c r="E396" s="91"/>
      <c r="F396" s="34"/>
      <c r="G396" s="34"/>
      <c r="H396" s="34"/>
    </row>
    <row r="397" spans="3:8" s="35" customFormat="1" ht="21.75" customHeight="1">
      <c r="C397" s="91"/>
      <c r="D397" s="91"/>
      <c r="E397" s="91"/>
      <c r="F397" s="34"/>
      <c r="G397" s="34"/>
      <c r="H397" s="34"/>
    </row>
    <row r="398" spans="3:8" s="35" customFormat="1" ht="21.75" customHeight="1">
      <c r="C398" s="91"/>
      <c r="D398" s="91"/>
      <c r="E398" s="91"/>
      <c r="F398" s="34"/>
      <c r="G398" s="34"/>
      <c r="H398" s="34"/>
    </row>
    <row r="399" spans="3:8" s="35" customFormat="1" ht="21.75" customHeight="1">
      <c r="C399" s="91"/>
      <c r="D399" s="91"/>
      <c r="E399" s="91"/>
      <c r="F399" s="34"/>
      <c r="G399" s="34"/>
      <c r="H399" s="34"/>
    </row>
    <row r="400" spans="3:8" s="35" customFormat="1" ht="21.75" customHeight="1">
      <c r="C400" s="91"/>
      <c r="D400" s="91"/>
      <c r="E400" s="91"/>
      <c r="F400" s="34"/>
      <c r="G400" s="34"/>
      <c r="H400" s="34"/>
    </row>
    <row r="401" spans="3:8" s="35" customFormat="1" ht="21.75" customHeight="1">
      <c r="C401" s="91"/>
      <c r="D401" s="91"/>
      <c r="E401" s="91"/>
      <c r="F401" s="34"/>
      <c r="G401" s="34"/>
      <c r="H401" s="34"/>
    </row>
    <row r="402" spans="3:8" s="35" customFormat="1" ht="21.75" customHeight="1">
      <c r="C402" s="91"/>
      <c r="D402" s="91"/>
      <c r="E402" s="91"/>
      <c r="F402" s="34"/>
      <c r="G402" s="34"/>
      <c r="H402" s="34"/>
    </row>
    <row r="403" spans="3:8" s="35" customFormat="1" ht="21.75" customHeight="1">
      <c r="C403" s="91"/>
      <c r="D403" s="91"/>
      <c r="E403" s="91"/>
      <c r="F403" s="34"/>
      <c r="G403" s="34"/>
      <c r="H403" s="34"/>
    </row>
    <row r="404" spans="3:8" s="35" customFormat="1" ht="21.75" customHeight="1">
      <c r="C404" s="91"/>
      <c r="D404" s="91"/>
      <c r="E404" s="91"/>
      <c r="F404" s="34"/>
      <c r="G404" s="34"/>
      <c r="H404" s="34"/>
    </row>
    <row r="405" spans="3:8" s="35" customFormat="1" ht="21.75" customHeight="1">
      <c r="C405" s="91"/>
      <c r="D405" s="91"/>
      <c r="E405" s="91"/>
      <c r="F405" s="34"/>
      <c r="G405" s="34"/>
      <c r="H405" s="34"/>
    </row>
    <row r="406" spans="3:8" s="35" customFormat="1" ht="21.75" customHeight="1">
      <c r="C406" s="91"/>
      <c r="D406" s="91"/>
      <c r="E406" s="91"/>
      <c r="F406" s="34"/>
      <c r="G406" s="34"/>
      <c r="H406" s="34"/>
    </row>
    <row r="407" spans="3:8" s="35" customFormat="1" ht="21.75" customHeight="1">
      <c r="C407" s="91"/>
      <c r="D407" s="91"/>
      <c r="E407" s="91"/>
      <c r="F407" s="34"/>
      <c r="G407" s="34"/>
      <c r="H407" s="34"/>
    </row>
    <row r="408" spans="3:8" s="35" customFormat="1" ht="21.75" customHeight="1">
      <c r="C408" s="91"/>
      <c r="D408" s="91"/>
      <c r="E408" s="91"/>
      <c r="F408" s="34"/>
      <c r="G408" s="34"/>
      <c r="H408" s="34"/>
    </row>
    <row r="409" spans="3:8" s="35" customFormat="1" ht="21.75" customHeight="1">
      <c r="C409" s="91"/>
      <c r="D409" s="91"/>
      <c r="E409" s="91"/>
      <c r="F409" s="34"/>
      <c r="G409" s="34"/>
      <c r="H409" s="34"/>
    </row>
    <row r="410" spans="3:8" s="35" customFormat="1" ht="21.75" customHeight="1">
      <c r="C410" s="91"/>
      <c r="D410" s="91"/>
      <c r="E410" s="91"/>
      <c r="F410" s="34"/>
      <c r="G410" s="34"/>
      <c r="H410" s="34"/>
    </row>
    <row r="411" spans="3:8" s="35" customFormat="1" ht="21.75" customHeight="1">
      <c r="C411" s="91"/>
      <c r="D411" s="91"/>
      <c r="E411" s="91"/>
      <c r="F411" s="34"/>
      <c r="G411" s="34"/>
      <c r="H411" s="34"/>
    </row>
    <row r="412" spans="3:8" s="35" customFormat="1" ht="21.75" customHeight="1">
      <c r="C412" s="91"/>
      <c r="D412" s="91"/>
      <c r="E412" s="91"/>
      <c r="F412" s="34"/>
      <c r="G412" s="34"/>
      <c r="H412" s="34"/>
    </row>
    <row r="413" spans="3:8" s="35" customFormat="1" ht="21.75" customHeight="1">
      <c r="C413" s="91"/>
      <c r="D413" s="91"/>
      <c r="E413" s="91"/>
      <c r="F413" s="34"/>
      <c r="G413" s="34"/>
      <c r="H413" s="34"/>
    </row>
    <row r="414" spans="3:8" s="35" customFormat="1" ht="21.75" customHeight="1">
      <c r="C414" s="91"/>
      <c r="D414" s="91"/>
      <c r="E414" s="91"/>
      <c r="F414" s="34"/>
      <c r="G414" s="34"/>
      <c r="H414" s="34"/>
    </row>
    <row r="415" spans="3:8" s="35" customFormat="1" ht="21.75" customHeight="1">
      <c r="C415" s="91"/>
      <c r="D415" s="91"/>
      <c r="E415" s="91"/>
      <c r="F415" s="34"/>
      <c r="G415" s="34"/>
      <c r="H415" s="34"/>
    </row>
    <row r="416" spans="3:8" s="35" customFormat="1" ht="21.75" customHeight="1">
      <c r="C416" s="91"/>
      <c r="D416" s="91"/>
      <c r="E416" s="91"/>
      <c r="F416" s="34"/>
      <c r="G416" s="34"/>
      <c r="H416" s="34"/>
    </row>
    <row r="417" spans="3:8" s="35" customFormat="1" ht="21.75" customHeight="1">
      <c r="C417" s="91"/>
      <c r="D417" s="91"/>
      <c r="E417" s="91"/>
      <c r="F417" s="34"/>
      <c r="G417" s="34"/>
      <c r="H417" s="34"/>
    </row>
    <row r="418" spans="3:8" s="35" customFormat="1" ht="21.75" customHeight="1">
      <c r="C418" s="91"/>
      <c r="D418" s="91"/>
      <c r="E418" s="91"/>
      <c r="F418" s="34"/>
      <c r="G418" s="34"/>
      <c r="H418" s="34"/>
    </row>
    <row r="419" spans="3:8" s="35" customFormat="1" ht="21.75" customHeight="1">
      <c r="C419" s="91"/>
      <c r="D419" s="91"/>
      <c r="E419" s="91"/>
      <c r="F419" s="34"/>
      <c r="G419" s="34"/>
      <c r="H419" s="34"/>
    </row>
    <row r="420" spans="3:8" s="35" customFormat="1" ht="21.75" customHeight="1">
      <c r="C420" s="91"/>
      <c r="D420" s="91"/>
      <c r="E420" s="91"/>
      <c r="F420" s="34"/>
      <c r="G420" s="34"/>
      <c r="H420" s="34"/>
    </row>
    <row r="421" spans="3:8" s="35" customFormat="1" ht="21.75" customHeight="1">
      <c r="C421" s="91"/>
      <c r="D421" s="91"/>
      <c r="E421" s="91"/>
      <c r="F421" s="34"/>
      <c r="G421" s="34"/>
      <c r="H421" s="34"/>
    </row>
    <row r="422" spans="3:8" s="35" customFormat="1" ht="21.75" customHeight="1">
      <c r="C422" s="91"/>
      <c r="D422" s="91"/>
      <c r="E422" s="91"/>
      <c r="F422" s="34"/>
      <c r="G422" s="34"/>
      <c r="H422" s="34"/>
    </row>
    <row r="423" spans="3:8" s="35" customFormat="1" ht="21.75" customHeight="1">
      <c r="C423" s="91"/>
      <c r="D423" s="91"/>
      <c r="E423" s="91"/>
      <c r="F423" s="34"/>
      <c r="G423" s="34"/>
      <c r="H423" s="34"/>
    </row>
    <row r="424" spans="3:8" s="35" customFormat="1" ht="21.75" customHeight="1">
      <c r="C424" s="91"/>
      <c r="D424" s="91"/>
      <c r="E424" s="91"/>
      <c r="F424" s="34"/>
      <c r="G424" s="34"/>
      <c r="H424" s="34"/>
    </row>
    <row r="425" spans="3:8" s="35" customFormat="1" ht="21.75" customHeight="1">
      <c r="C425" s="91"/>
      <c r="D425" s="91"/>
      <c r="E425" s="91"/>
      <c r="F425" s="34"/>
      <c r="G425" s="34"/>
      <c r="H425" s="34"/>
    </row>
    <row r="426" spans="3:8" s="35" customFormat="1" ht="21.75" customHeight="1">
      <c r="C426" s="91"/>
      <c r="D426" s="91"/>
      <c r="E426" s="91"/>
      <c r="F426" s="34"/>
      <c r="G426" s="34"/>
      <c r="H426" s="34"/>
    </row>
    <row r="427" spans="3:8" s="35" customFormat="1" ht="21.75" customHeight="1">
      <c r="C427" s="91"/>
      <c r="D427" s="91"/>
      <c r="E427" s="91"/>
      <c r="F427" s="34"/>
      <c r="G427" s="34"/>
      <c r="H427" s="34"/>
    </row>
    <row r="428" spans="3:8" s="35" customFormat="1" ht="21.75" customHeight="1">
      <c r="C428" s="91"/>
      <c r="D428" s="91"/>
      <c r="E428" s="91"/>
      <c r="F428" s="34"/>
      <c r="G428" s="34"/>
      <c r="H428" s="34"/>
    </row>
    <row r="429" spans="3:8" s="35" customFormat="1" ht="21.75" customHeight="1">
      <c r="C429" s="91"/>
      <c r="D429" s="91"/>
      <c r="E429" s="91"/>
      <c r="F429" s="34"/>
      <c r="G429" s="34"/>
      <c r="H429" s="34"/>
    </row>
    <row r="430" spans="3:8" s="35" customFormat="1" ht="21.75" customHeight="1">
      <c r="C430" s="91"/>
      <c r="D430" s="91"/>
      <c r="E430" s="91"/>
      <c r="F430" s="34"/>
      <c r="G430" s="34"/>
      <c r="H430" s="34"/>
    </row>
    <row r="431" spans="3:8" s="35" customFormat="1" ht="21.75" customHeight="1">
      <c r="C431" s="91"/>
      <c r="D431" s="91"/>
      <c r="E431" s="91"/>
      <c r="F431" s="34"/>
      <c r="G431" s="34"/>
      <c r="H431" s="34"/>
    </row>
    <row r="432" spans="3:8" s="35" customFormat="1" ht="21.75" customHeight="1">
      <c r="C432" s="91"/>
      <c r="D432" s="91"/>
      <c r="E432" s="91"/>
      <c r="F432" s="34"/>
      <c r="G432" s="34"/>
      <c r="H432" s="34"/>
    </row>
    <row r="433" spans="3:8" s="35" customFormat="1" ht="21.75" customHeight="1">
      <c r="C433" s="91"/>
      <c r="D433" s="91"/>
      <c r="E433" s="91"/>
      <c r="F433" s="34"/>
      <c r="G433" s="34"/>
      <c r="H433" s="34"/>
    </row>
    <row r="434" spans="3:8" s="35" customFormat="1" ht="21.75" customHeight="1">
      <c r="C434" s="91"/>
      <c r="D434" s="91"/>
      <c r="E434" s="91"/>
      <c r="F434" s="34"/>
      <c r="G434" s="34"/>
      <c r="H434" s="34"/>
    </row>
    <row r="435" spans="3:8" s="35" customFormat="1" ht="21.75" customHeight="1">
      <c r="C435" s="91"/>
      <c r="D435" s="91"/>
      <c r="E435" s="91"/>
      <c r="F435" s="34"/>
      <c r="G435" s="34"/>
      <c r="H435" s="34"/>
    </row>
    <row r="436" spans="3:8" s="35" customFormat="1" ht="21.75" customHeight="1">
      <c r="C436" s="91"/>
      <c r="D436" s="91"/>
      <c r="E436" s="91"/>
      <c r="F436" s="34"/>
      <c r="G436" s="34"/>
      <c r="H436" s="34"/>
    </row>
    <row r="437" spans="3:8" s="35" customFormat="1" ht="21.75" customHeight="1">
      <c r="C437" s="91"/>
      <c r="D437" s="91"/>
      <c r="E437" s="91"/>
      <c r="F437" s="34"/>
      <c r="G437" s="34"/>
      <c r="H437" s="34"/>
    </row>
    <row r="438" spans="3:8" s="35" customFormat="1" ht="21.75" customHeight="1">
      <c r="C438" s="91"/>
      <c r="D438" s="91"/>
      <c r="E438" s="91"/>
      <c r="F438" s="34"/>
      <c r="G438" s="34"/>
      <c r="H438" s="34"/>
    </row>
    <row r="439" spans="3:8" s="35" customFormat="1" ht="21.75" customHeight="1">
      <c r="C439" s="91"/>
      <c r="D439" s="91"/>
      <c r="E439" s="91"/>
      <c r="F439" s="34"/>
      <c r="G439" s="34"/>
      <c r="H439" s="34"/>
    </row>
    <row r="440" spans="3:8" s="35" customFormat="1" ht="21.75" customHeight="1">
      <c r="C440" s="91"/>
      <c r="D440" s="91"/>
      <c r="E440" s="91"/>
      <c r="F440" s="34"/>
      <c r="G440" s="34"/>
      <c r="H440" s="34"/>
    </row>
    <row r="441" spans="3:8" s="35" customFormat="1" ht="21.75" customHeight="1">
      <c r="C441" s="91"/>
      <c r="D441" s="91"/>
      <c r="E441" s="91"/>
      <c r="F441" s="34"/>
      <c r="G441" s="34"/>
      <c r="H441" s="34"/>
    </row>
    <row r="442" spans="3:8" s="35" customFormat="1" ht="21.75" customHeight="1">
      <c r="C442" s="91"/>
      <c r="D442" s="91"/>
      <c r="E442" s="91"/>
      <c r="F442" s="34"/>
      <c r="G442" s="34"/>
      <c r="H442" s="34"/>
    </row>
    <row r="443" spans="3:8" s="35" customFormat="1" ht="21.75" customHeight="1">
      <c r="C443" s="91"/>
      <c r="D443" s="91"/>
      <c r="E443" s="91"/>
      <c r="F443" s="34"/>
      <c r="G443" s="34"/>
      <c r="H443" s="34"/>
    </row>
    <row r="444" spans="3:8" s="35" customFormat="1" ht="21.75" customHeight="1">
      <c r="C444" s="91"/>
      <c r="D444" s="91"/>
      <c r="E444" s="91"/>
      <c r="F444" s="34"/>
      <c r="G444" s="34"/>
      <c r="H444" s="34"/>
    </row>
    <row r="445" spans="3:8" s="35" customFormat="1" ht="21.75" customHeight="1">
      <c r="C445" s="91"/>
      <c r="D445" s="91"/>
      <c r="E445" s="91"/>
      <c r="F445" s="34"/>
      <c r="G445" s="34"/>
      <c r="H445" s="34"/>
    </row>
    <row r="446" spans="3:8" s="35" customFormat="1" ht="21.75" customHeight="1">
      <c r="C446" s="91"/>
      <c r="D446" s="91"/>
      <c r="E446" s="91"/>
      <c r="F446" s="34"/>
      <c r="G446" s="34"/>
      <c r="H446" s="34"/>
    </row>
    <row r="447" spans="3:8" s="35" customFormat="1" ht="21.75" customHeight="1">
      <c r="C447" s="91"/>
      <c r="D447" s="91"/>
      <c r="E447" s="91"/>
      <c r="F447" s="34"/>
      <c r="G447" s="34"/>
      <c r="H447" s="34"/>
    </row>
    <row r="448" spans="3:8" s="35" customFormat="1" ht="21.75" customHeight="1">
      <c r="C448" s="91"/>
      <c r="D448" s="91"/>
      <c r="E448" s="91"/>
      <c r="F448" s="34"/>
      <c r="G448" s="34"/>
      <c r="H448" s="34"/>
    </row>
    <row r="449" spans="3:8" s="35" customFormat="1" ht="21.75" customHeight="1">
      <c r="C449" s="91"/>
      <c r="D449" s="91"/>
      <c r="E449" s="91"/>
      <c r="F449" s="34"/>
      <c r="G449" s="34"/>
      <c r="H449" s="34"/>
    </row>
    <row r="450" spans="3:8" s="35" customFormat="1" ht="21.75" customHeight="1">
      <c r="C450" s="91"/>
      <c r="D450" s="91"/>
      <c r="E450" s="91"/>
      <c r="F450" s="34"/>
      <c r="G450" s="34"/>
      <c r="H450" s="34"/>
    </row>
    <row r="451" spans="3:8" s="35" customFormat="1" ht="21.75" customHeight="1">
      <c r="C451" s="91"/>
      <c r="D451" s="91"/>
      <c r="E451" s="91"/>
      <c r="F451" s="34"/>
      <c r="G451" s="34"/>
      <c r="H451" s="34"/>
    </row>
    <row r="452" spans="3:8" s="35" customFormat="1" ht="21.75" customHeight="1">
      <c r="C452" s="91"/>
      <c r="D452" s="91"/>
      <c r="E452" s="91"/>
      <c r="F452" s="34"/>
      <c r="G452" s="34"/>
      <c r="H452" s="34"/>
    </row>
    <row r="453" spans="3:8" s="35" customFormat="1" ht="21.75" customHeight="1">
      <c r="C453" s="91"/>
      <c r="D453" s="91"/>
      <c r="E453" s="91"/>
      <c r="F453" s="34"/>
      <c r="G453" s="34"/>
      <c r="H453" s="34"/>
    </row>
    <row r="454" spans="3:8" s="35" customFormat="1" ht="21.75" customHeight="1">
      <c r="C454" s="91"/>
      <c r="D454" s="91"/>
      <c r="E454" s="91"/>
      <c r="F454" s="34"/>
      <c r="G454" s="34"/>
      <c r="H454" s="34"/>
    </row>
    <row r="455" spans="3:8" s="35" customFormat="1" ht="21.75" customHeight="1">
      <c r="C455" s="91"/>
      <c r="D455" s="91"/>
      <c r="E455" s="91"/>
      <c r="F455" s="34"/>
      <c r="G455" s="34"/>
      <c r="H455" s="34"/>
    </row>
    <row r="456" spans="3:8" s="35" customFormat="1" ht="21.75" customHeight="1">
      <c r="C456" s="91"/>
      <c r="D456" s="91"/>
      <c r="E456" s="91"/>
      <c r="F456" s="34"/>
      <c r="G456" s="34"/>
      <c r="H456" s="34"/>
    </row>
    <row r="457" spans="3:8" s="35" customFormat="1" ht="21.75" customHeight="1">
      <c r="C457" s="91"/>
      <c r="D457" s="91"/>
      <c r="E457" s="91"/>
      <c r="F457" s="34"/>
      <c r="G457" s="34"/>
      <c r="H457" s="34"/>
    </row>
    <row r="458" spans="3:8" s="35" customFormat="1" ht="21.75" customHeight="1">
      <c r="C458" s="91"/>
      <c r="D458" s="91"/>
      <c r="E458" s="91"/>
      <c r="F458" s="34"/>
      <c r="G458" s="34"/>
      <c r="H458" s="34"/>
    </row>
    <row r="459" spans="3:8" s="35" customFormat="1" ht="21.75" customHeight="1">
      <c r="C459" s="91"/>
      <c r="D459" s="91"/>
      <c r="E459" s="91"/>
      <c r="F459" s="34"/>
      <c r="G459" s="34"/>
      <c r="H459" s="34"/>
    </row>
    <row r="460" spans="3:8" s="35" customFormat="1" ht="21.75" customHeight="1">
      <c r="C460" s="91"/>
      <c r="D460" s="91"/>
      <c r="E460" s="91"/>
      <c r="F460" s="34"/>
      <c r="G460" s="34"/>
      <c r="H460" s="34"/>
    </row>
    <row r="461" spans="3:8" s="35" customFormat="1" ht="21.75" customHeight="1">
      <c r="C461" s="91"/>
      <c r="D461" s="91"/>
      <c r="E461" s="91"/>
      <c r="F461" s="34"/>
      <c r="G461" s="34"/>
      <c r="H461" s="34"/>
    </row>
    <row r="462" spans="3:8" s="35" customFormat="1" ht="21.75" customHeight="1">
      <c r="C462" s="91"/>
      <c r="D462" s="91"/>
      <c r="E462" s="91"/>
      <c r="F462" s="34"/>
      <c r="G462" s="34"/>
      <c r="H462" s="34"/>
    </row>
    <row r="463" spans="3:8" s="35" customFormat="1" ht="21.75" customHeight="1">
      <c r="C463" s="91"/>
      <c r="D463" s="91"/>
      <c r="E463" s="91"/>
      <c r="F463" s="34"/>
      <c r="G463" s="34"/>
      <c r="H463" s="34"/>
    </row>
    <row r="464" spans="3:8" s="35" customFormat="1" ht="21.75" customHeight="1">
      <c r="C464" s="91"/>
      <c r="D464" s="91"/>
      <c r="E464" s="91"/>
      <c r="F464" s="34"/>
      <c r="G464" s="34"/>
      <c r="H464" s="34"/>
    </row>
    <row r="465" spans="3:8" s="35" customFormat="1" ht="21.75" customHeight="1">
      <c r="C465" s="91"/>
      <c r="D465" s="91"/>
      <c r="E465" s="91"/>
      <c r="F465" s="34"/>
      <c r="G465" s="34"/>
      <c r="H465" s="34"/>
    </row>
    <row r="466" spans="3:8" s="35" customFormat="1" ht="21.75" customHeight="1">
      <c r="C466" s="91"/>
      <c r="D466" s="91"/>
      <c r="E466" s="91"/>
      <c r="F466" s="34"/>
      <c r="G466" s="34"/>
      <c r="H466" s="34"/>
    </row>
    <row r="467" spans="3:8" s="35" customFormat="1" ht="21.75" customHeight="1">
      <c r="C467" s="91"/>
      <c r="D467" s="91"/>
      <c r="E467" s="91"/>
      <c r="F467" s="34"/>
      <c r="G467" s="34"/>
      <c r="H467" s="34"/>
    </row>
    <row r="468" spans="3:8" s="35" customFormat="1" ht="21.75" customHeight="1">
      <c r="C468" s="91"/>
      <c r="D468" s="91"/>
      <c r="E468" s="91"/>
      <c r="F468" s="34"/>
      <c r="G468" s="34"/>
      <c r="H468" s="34"/>
    </row>
    <row r="469" spans="3:8" s="35" customFormat="1" ht="21.75" customHeight="1">
      <c r="C469" s="91"/>
      <c r="D469" s="91"/>
      <c r="E469" s="91"/>
      <c r="F469" s="34"/>
      <c r="G469" s="34"/>
      <c r="H469" s="34"/>
    </row>
    <row r="470" spans="3:8" s="35" customFormat="1" ht="21.75" customHeight="1">
      <c r="C470" s="91"/>
      <c r="D470" s="91"/>
      <c r="E470" s="91"/>
      <c r="F470" s="34"/>
      <c r="G470" s="34"/>
      <c r="H470" s="34"/>
    </row>
    <row r="471" spans="3:8" s="35" customFormat="1" ht="21.75" customHeight="1">
      <c r="C471" s="91"/>
      <c r="D471" s="91"/>
      <c r="E471" s="91"/>
      <c r="F471" s="34"/>
      <c r="G471" s="34"/>
      <c r="H471" s="34"/>
    </row>
    <row r="472" spans="3:8" s="35" customFormat="1" ht="21.75" customHeight="1">
      <c r="C472" s="91"/>
      <c r="D472" s="91"/>
      <c r="E472" s="91"/>
      <c r="F472" s="34"/>
      <c r="G472" s="34"/>
      <c r="H472" s="34"/>
    </row>
    <row r="473" spans="3:8" s="35" customFormat="1" ht="21.75" customHeight="1">
      <c r="C473" s="91"/>
      <c r="D473" s="91"/>
      <c r="E473" s="91"/>
      <c r="F473" s="34"/>
      <c r="G473" s="34"/>
      <c r="H473" s="34"/>
    </row>
    <row r="474" spans="3:8" s="35" customFormat="1" ht="21.75" customHeight="1">
      <c r="C474" s="91"/>
      <c r="D474" s="91"/>
      <c r="E474" s="91"/>
      <c r="F474" s="34"/>
      <c r="G474" s="34"/>
      <c r="H474" s="34"/>
    </row>
    <row r="475" spans="3:8" s="35" customFormat="1" ht="21.75" customHeight="1">
      <c r="C475" s="91"/>
      <c r="D475" s="91"/>
      <c r="E475" s="91"/>
      <c r="F475" s="34"/>
      <c r="G475" s="34"/>
      <c r="H475" s="34"/>
    </row>
    <row r="476" spans="3:8" s="35" customFormat="1" ht="21.75" customHeight="1">
      <c r="C476" s="91"/>
      <c r="D476" s="91"/>
      <c r="E476" s="91"/>
      <c r="F476" s="34"/>
      <c r="G476" s="34"/>
      <c r="H476" s="34"/>
    </row>
    <row r="477" spans="3:8" s="35" customFormat="1" ht="21.75" customHeight="1">
      <c r="C477" s="91"/>
      <c r="D477" s="91"/>
      <c r="E477" s="91"/>
      <c r="F477" s="34"/>
      <c r="G477" s="34"/>
      <c r="H477" s="34"/>
    </row>
    <row r="478" spans="3:8" s="35" customFormat="1" ht="21.75" customHeight="1">
      <c r="C478" s="91"/>
      <c r="D478" s="91"/>
      <c r="E478" s="91"/>
      <c r="F478" s="34"/>
      <c r="G478" s="34"/>
      <c r="H478" s="34"/>
    </row>
    <row r="479" spans="3:8" s="35" customFormat="1" ht="21.75" customHeight="1">
      <c r="C479" s="91"/>
      <c r="D479" s="91"/>
      <c r="E479" s="91"/>
      <c r="F479" s="34"/>
      <c r="G479" s="34"/>
      <c r="H479" s="34"/>
    </row>
    <row r="480" spans="3:8" s="35" customFormat="1" ht="21.75" customHeight="1">
      <c r="C480" s="91"/>
      <c r="D480" s="91"/>
      <c r="E480" s="91"/>
      <c r="F480" s="34"/>
      <c r="G480" s="34"/>
      <c r="H480" s="34"/>
    </row>
    <row r="481" spans="3:8" s="35" customFormat="1" ht="21.75" customHeight="1">
      <c r="C481" s="91"/>
      <c r="D481" s="91"/>
      <c r="E481" s="91"/>
      <c r="F481" s="34"/>
      <c r="G481" s="34"/>
      <c r="H481" s="34"/>
    </row>
    <row r="482" spans="3:8" s="35" customFormat="1" ht="21.75" customHeight="1">
      <c r="C482" s="91"/>
      <c r="D482" s="91"/>
      <c r="E482" s="91"/>
      <c r="F482" s="34"/>
      <c r="G482" s="34"/>
      <c r="H482" s="34"/>
    </row>
    <row r="483" spans="3:8" s="35" customFormat="1" ht="21.75" customHeight="1">
      <c r="C483" s="91"/>
      <c r="D483" s="91"/>
      <c r="E483" s="91"/>
      <c r="F483" s="34"/>
      <c r="G483" s="34"/>
      <c r="H483" s="34"/>
    </row>
    <row r="484" spans="3:8" s="35" customFormat="1" ht="21.75" customHeight="1">
      <c r="C484" s="91"/>
      <c r="D484" s="91"/>
      <c r="E484" s="91"/>
      <c r="F484" s="34"/>
      <c r="G484" s="34"/>
      <c r="H484" s="34"/>
    </row>
    <row r="485" spans="3:8" s="35" customFormat="1" ht="21.75" customHeight="1">
      <c r="C485" s="91"/>
      <c r="D485" s="91"/>
      <c r="E485" s="91"/>
      <c r="F485" s="34"/>
      <c r="G485" s="34"/>
      <c r="H485" s="34"/>
    </row>
    <row r="486" spans="3:8" s="35" customFormat="1" ht="21.75" customHeight="1">
      <c r="C486" s="91"/>
      <c r="D486" s="91"/>
      <c r="E486" s="91"/>
      <c r="F486" s="34"/>
      <c r="G486" s="34"/>
      <c r="H486" s="34"/>
    </row>
    <row r="487" spans="3:8" s="35" customFormat="1" ht="21.75" customHeight="1">
      <c r="C487" s="91"/>
      <c r="D487" s="91"/>
      <c r="E487" s="91"/>
      <c r="F487" s="34"/>
      <c r="G487" s="34"/>
      <c r="H487" s="34"/>
    </row>
    <row r="488" spans="3:8" s="35" customFormat="1" ht="21.75" customHeight="1">
      <c r="C488" s="91"/>
      <c r="D488" s="91"/>
      <c r="E488" s="91"/>
      <c r="F488" s="34"/>
      <c r="G488" s="34"/>
      <c r="H488" s="34"/>
    </row>
    <row r="489" spans="3:8" s="35" customFormat="1" ht="21.75" customHeight="1">
      <c r="C489" s="91"/>
      <c r="D489" s="91"/>
      <c r="E489" s="91"/>
      <c r="F489" s="34"/>
      <c r="G489" s="34"/>
      <c r="H489" s="34"/>
    </row>
    <row r="490" spans="3:8" s="35" customFormat="1" ht="21.75" customHeight="1">
      <c r="C490" s="91"/>
      <c r="D490" s="91"/>
      <c r="E490" s="91"/>
      <c r="F490" s="34"/>
      <c r="G490" s="34"/>
      <c r="H490" s="34"/>
    </row>
    <row r="491" spans="3:8" s="35" customFormat="1" ht="21.75" customHeight="1">
      <c r="C491" s="91"/>
      <c r="D491" s="91"/>
      <c r="E491" s="91"/>
      <c r="F491" s="34"/>
      <c r="G491" s="34"/>
      <c r="H491" s="34"/>
    </row>
    <row r="492" spans="3:8" s="35" customFormat="1" ht="21.75" customHeight="1">
      <c r="C492" s="91"/>
      <c r="D492" s="91"/>
      <c r="E492" s="91"/>
      <c r="F492" s="34"/>
      <c r="G492" s="34"/>
      <c r="H492" s="34"/>
    </row>
    <row r="493" spans="3:8" s="35" customFormat="1" ht="21.75" customHeight="1">
      <c r="C493" s="91"/>
      <c r="D493" s="91"/>
      <c r="E493" s="91"/>
      <c r="F493" s="34"/>
      <c r="G493" s="34"/>
      <c r="H493" s="34"/>
    </row>
    <row r="494" spans="3:8" s="35" customFormat="1" ht="21.75" customHeight="1">
      <c r="C494" s="91"/>
      <c r="D494" s="91"/>
      <c r="E494" s="91"/>
      <c r="F494" s="34"/>
      <c r="G494" s="34"/>
      <c r="H494" s="34"/>
    </row>
    <row r="495" spans="3:8" s="35" customFormat="1" ht="21.75" customHeight="1">
      <c r="C495" s="91"/>
      <c r="D495" s="91"/>
      <c r="E495" s="91"/>
      <c r="F495" s="34"/>
      <c r="G495" s="34"/>
      <c r="H495" s="34"/>
    </row>
    <row r="496" spans="3:8" s="35" customFormat="1" ht="21.75" customHeight="1">
      <c r="C496" s="91"/>
      <c r="D496" s="91"/>
      <c r="E496" s="91"/>
      <c r="F496" s="34"/>
      <c r="G496" s="34"/>
      <c r="H496" s="34"/>
    </row>
    <row r="497" spans="3:8" s="35" customFormat="1" ht="21.75" customHeight="1">
      <c r="C497" s="91"/>
      <c r="D497" s="91"/>
      <c r="E497" s="91"/>
      <c r="F497" s="34"/>
      <c r="G497" s="34"/>
      <c r="H497" s="34"/>
    </row>
    <row r="498" spans="3:8" s="35" customFormat="1" ht="21.75" customHeight="1">
      <c r="C498" s="91"/>
      <c r="D498" s="91"/>
      <c r="E498" s="91"/>
      <c r="F498" s="34"/>
      <c r="G498" s="34"/>
      <c r="H498" s="34"/>
    </row>
    <row r="499" spans="3:8" s="35" customFormat="1" ht="21.75" customHeight="1">
      <c r="C499" s="91"/>
      <c r="D499" s="91"/>
      <c r="E499" s="91"/>
      <c r="F499" s="34"/>
      <c r="G499" s="34"/>
      <c r="H499" s="34"/>
    </row>
    <row r="500" spans="3:8" s="35" customFormat="1" ht="21.75" customHeight="1">
      <c r="C500" s="91"/>
      <c r="D500" s="91"/>
      <c r="E500" s="91"/>
      <c r="F500" s="34"/>
      <c r="G500" s="34"/>
      <c r="H500" s="34"/>
    </row>
    <row r="501" spans="3:8" s="35" customFormat="1" ht="21.75" customHeight="1">
      <c r="C501" s="91"/>
      <c r="D501" s="91"/>
      <c r="E501" s="91"/>
      <c r="F501" s="34"/>
      <c r="G501" s="34"/>
      <c r="H501" s="34"/>
    </row>
    <row r="502" spans="3:8" s="35" customFormat="1" ht="21.75" customHeight="1">
      <c r="C502" s="91"/>
      <c r="D502" s="91"/>
      <c r="E502" s="91"/>
      <c r="F502" s="34"/>
      <c r="G502" s="34"/>
      <c r="H502" s="34"/>
    </row>
    <row r="503" spans="3:8" s="35" customFormat="1" ht="21.75" customHeight="1">
      <c r="C503" s="91"/>
      <c r="D503" s="91"/>
      <c r="E503" s="91"/>
      <c r="F503" s="34"/>
      <c r="G503" s="34"/>
      <c r="H503" s="34"/>
    </row>
    <row r="504" spans="3:8" s="35" customFormat="1" ht="21.75" customHeight="1">
      <c r="C504" s="91"/>
      <c r="D504" s="91"/>
      <c r="E504" s="91"/>
      <c r="F504" s="34"/>
      <c r="G504" s="34"/>
      <c r="H504" s="34"/>
    </row>
    <row r="505" spans="3:8" s="35" customFormat="1" ht="21.75" customHeight="1">
      <c r="C505" s="91"/>
      <c r="D505" s="91"/>
      <c r="E505" s="91"/>
      <c r="F505" s="34"/>
      <c r="G505" s="34"/>
      <c r="H505" s="34"/>
    </row>
    <row r="506" spans="3:8" s="35" customFormat="1" ht="21.75" customHeight="1">
      <c r="C506" s="91"/>
      <c r="D506" s="91"/>
      <c r="E506" s="91"/>
      <c r="F506" s="34"/>
      <c r="G506" s="34"/>
      <c r="H506" s="34"/>
    </row>
    <row r="507" spans="3:8" s="35" customFormat="1" ht="21.75" customHeight="1">
      <c r="C507" s="91"/>
      <c r="D507" s="91"/>
      <c r="E507" s="91"/>
      <c r="F507" s="34"/>
      <c r="G507" s="34"/>
      <c r="H507" s="34"/>
    </row>
    <row r="508" spans="3:8" s="35" customFormat="1" ht="21.75" customHeight="1">
      <c r="C508" s="91"/>
      <c r="D508" s="91"/>
      <c r="E508" s="91"/>
      <c r="F508" s="34"/>
      <c r="G508" s="34"/>
      <c r="H508" s="34"/>
    </row>
    <row r="509" spans="3:8" s="35" customFormat="1" ht="21.75" customHeight="1">
      <c r="C509" s="91"/>
      <c r="D509" s="91"/>
      <c r="E509" s="91"/>
      <c r="F509" s="34"/>
      <c r="G509" s="34"/>
      <c r="H509" s="34"/>
    </row>
    <row r="510" spans="3:8" s="35" customFormat="1" ht="21.75" customHeight="1">
      <c r="C510" s="91"/>
      <c r="D510" s="91"/>
      <c r="E510" s="91"/>
      <c r="F510" s="34"/>
      <c r="G510" s="34"/>
      <c r="H510" s="34"/>
    </row>
    <row r="511" spans="3:8" s="35" customFormat="1" ht="21.75" customHeight="1">
      <c r="C511" s="91"/>
      <c r="D511" s="91"/>
      <c r="E511" s="91"/>
      <c r="F511" s="34"/>
      <c r="G511" s="34"/>
      <c r="H511" s="34"/>
    </row>
    <row r="512" spans="3:8" s="35" customFormat="1" ht="21.75" customHeight="1">
      <c r="C512" s="91"/>
      <c r="D512" s="91"/>
      <c r="E512" s="91"/>
      <c r="F512" s="34"/>
      <c r="G512" s="34"/>
      <c r="H512" s="34"/>
    </row>
    <row r="513" spans="3:8" s="35" customFormat="1" ht="21.75" customHeight="1">
      <c r="C513" s="91"/>
      <c r="D513" s="91"/>
      <c r="E513" s="91"/>
      <c r="F513" s="34"/>
      <c r="G513" s="34"/>
      <c r="H513" s="34"/>
    </row>
    <row r="514" spans="3:8" s="35" customFormat="1" ht="21.75" customHeight="1">
      <c r="C514" s="91"/>
      <c r="D514" s="91"/>
      <c r="E514" s="91"/>
      <c r="F514" s="34"/>
      <c r="G514" s="34"/>
      <c r="H514" s="34"/>
    </row>
    <row r="515" spans="3:8" s="35" customFormat="1" ht="21.75" customHeight="1">
      <c r="C515" s="91"/>
      <c r="D515" s="91"/>
      <c r="E515" s="91"/>
      <c r="F515" s="34"/>
      <c r="G515" s="34"/>
      <c r="H515" s="34"/>
    </row>
    <row r="516" spans="3:8" s="35" customFormat="1" ht="21.75" customHeight="1">
      <c r="C516" s="91"/>
      <c r="D516" s="91"/>
      <c r="E516" s="91"/>
      <c r="F516" s="34"/>
      <c r="G516" s="34"/>
      <c r="H516" s="34"/>
    </row>
    <row r="517" spans="3:8" s="35" customFormat="1" ht="21.75" customHeight="1">
      <c r="C517" s="91"/>
      <c r="D517" s="91"/>
      <c r="E517" s="91"/>
      <c r="F517" s="34"/>
      <c r="G517" s="34"/>
      <c r="H517" s="34"/>
    </row>
    <row r="518" spans="3:8" s="35" customFormat="1" ht="21.75" customHeight="1">
      <c r="C518" s="91"/>
      <c r="D518" s="91"/>
      <c r="E518" s="91"/>
      <c r="F518" s="34"/>
      <c r="G518" s="34"/>
      <c r="H518" s="34"/>
    </row>
    <row r="519" spans="3:8" s="35" customFormat="1" ht="21.75" customHeight="1">
      <c r="C519" s="91"/>
      <c r="D519" s="91"/>
      <c r="E519" s="91"/>
      <c r="F519" s="34"/>
      <c r="G519" s="34"/>
      <c r="H519" s="34"/>
    </row>
    <row r="520" spans="3:8" s="35" customFormat="1" ht="21.75" customHeight="1">
      <c r="C520" s="91"/>
      <c r="D520" s="91"/>
      <c r="E520" s="91"/>
      <c r="F520" s="34"/>
      <c r="G520" s="34"/>
      <c r="H520" s="34"/>
    </row>
    <row r="521" spans="3:8" s="35" customFormat="1" ht="21.75" customHeight="1">
      <c r="C521" s="91"/>
      <c r="D521" s="91"/>
      <c r="E521" s="91"/>
      <c r="F521" s="34"/>
      <c r="G521" s="34"/>
      <c r="H521" s="34"/>
    </row>
    <row r="522" spans="3:8" s="35" customFormat="1" ht="21.75" customHeight="1">
      <c r="C522" s="91"/>
      <c r="D522" s="91"/>
      <c r="E522" s="91"/>
      <c r="F522" s="34"/>
      <c r="G522" s="34"/>
      <c r="H522" s="34"/>
    </row>
    <row r="523" spans="3:8" s="35" customFormat="1" ht="21.75" customHeight="1">
      <c r="C523" s="91"/>
      <c r="D523" s="91"/>
      <c r="E523" s="91"/>
      <c r="F523" s="34"/>
      <c r="G523" s="34"/>
      <c r="H523" s="34"/>
    </row>
    <row r="524" spans="3:8" s="35" customFormat="1" ht="21.75" customHeight="1">
      <c r="C524" s="91"/>
      <c r="D524" s="91"/>
      <c r="E524" s="91"/>
      <c r="F524" s="34"/>
      <c r="G524" s="34"/>
      <c r="H524" s="34"/>
    </row>
    <row r="525" spans="3:8" s="35" customFormat="1" ht="21.75" customHeight="1">
      <c r="C525" s="91"/>
      <c r="D525" s="91"/>
      <c r="E525" s="91"/>
      <c r="F525" s="34"/>
      <c r="G525" s="34"/>
      <c r="H525" s="34"/>
    </row>
    <row r="526" spans="3:8" s="35" customFormat="1" ht="21.75" customHeight="1">
      <c r="C526" s="91"/>
      <c r="D526" s="91"/>
      <c r="E526" s="91"/>
      <c r="F526" s="34"/>
      <c r="G526" s="34"/>
      <c r="H526" s="34"/>
    </row>
    <row r="527" spans="3:8" s="35" customFormat="1" ht="21.75" customHeight="1">
      <c r="C527" s="91"/>
      <c r="D527" s="91"/>
      <c r="E527" s="91"/>
      <c r="F527" s="34"/>
      <c r="G527" s="34"/>
      <c r="H527" s="34"/>
    </row>
    <row r="528" spans="3:8" s="35" customFormat="1" ht="21.75" customHeight="1">
      <c r="C528" s="91"/>
      <c r="D528" s="91"/>
      <c r="E528" s="91"/>
      <c r="F528" s="34"/>
      <c r="G528" s="34"/>
      <c r="H528" s="34"/>
    </row>
    <row r="529" spans="3:8" s="35" customFormat="1" ht="21.75" customHeight="1">
      <c r="C529" s="91"/>
      <c r="D529" s="91"/>
      <c r="E529" s="91"/>
      <c r="F529" s="34"/>
      <c r="G529" s="34"/>
      <c r="H529" s="34"/>
    </row>
    <row r="530" spans="3:8" s="35" customFormat="1" ht="21.75" customHeight="1">
      <c r="C530" s="91"/>
      <c r="D530" s="91"/>
      <c r="E530" s="91"/>
      <c r="F530" s="34"/>
      <c r="G530" s="34"/>
      <c r="H530" s="34"/>
    </row>
    <row r="531" spans="3:8" s="35" customFormat="1" ht="21.75" customHeight="1">
      <c r="C531" s="91"/>
      <c r="D531" s="91"/>
      <c r="E531" s="91"/>
      <c r="F531" s="34"/>
      <c r="G531" s="34"/>
      <c r="H531" s="34"/>
    </row>
    <row r="532" spans="3:8" s="35" customFormat="1" ht="21.75" customHeight="1">
      <c r="C532" s="91"/>
      <c r="D532" s="91"/>
      <c r="E532" s="91"/>
      <c r="F532" s="34"/>
      <c r="G532" s="34"/>
      <c r="H532" s="34"/>
    </row>
    <row r="533" spans="3:8" s="35" customFormat="1" ht="21.75" customHeight="1">
      <c r="C533" s="91"/>
      <c r="D533" s="91"/>
      <c r="E533" s="91"/>
      <c r="F533" s="34"/>
      <c r="G533" s="34"/>
      <c r="H533" s="34"/>
    </row>
    <row r="534" spans="3:8" s="35" customFormat="1" ht="21.75" customHeight="1">
      <c r="C534" s="91"/>
      <c r="D534" s="91"/>
      <c r="E534" s="91"/>
      <c r="F534" s="34"/>
      <c r="G534" s="34"/>
      <c r="H534" s="34"/>
    </row>
    <row r="535" spans="3:8" s="35" customFormat="1" ht="21.75" customHeight="1">
      <c r="C535" s="91"/>
      <c r="D535" s="91"/>
      <c r="E535" s="91"/>
      <c r="F535" s="34"/>
      <c r="G535" s="34"/>
      <c r="H535" s="34"/>
    </row>
    <row r="536" spans="3:8" s="35" customFormat="1" ht="21.75" customHeight="1">
      <c r="C536" s="91"/>
      <c r="D536" s="91"/>
      <c r="E536" s="91"/>
      <c r="F536" s="34"/>
      <c r="G536" s="34"/>
      <c r="H536" s="34"/>
    </row>
    <row r="537" spans="3:8" s="35" customFormat="1" ht="21.75" customHeight="1">
      <c r="C537" s="91"/>
      <c r="D537" s="91"/>
      <c r="E537" s="91"/>
      <c r="F537" s="34"/>
      <c r="G537" s="34"/>
      <c r="H537" s="34"/>
    </row>
    <row r="538" spans="3:8" s="35" customFormat="1" ht="21.75" customHeight="1">
      <c r="C538" s="91"/>
      <c r="D538" s="91"/>
      <c r="E538" s="91"/>
      <c r="F538" s="34"/>
      <c r="G538" s="34"/>
      <c r="H538" s="34"/>
    </row>
    <row r="539" spans="3:8" s="35" customFormat="1" ht="21.75" customHeight="1">
      <c r="C539" s="91"/>
      <c r="D539" s="91"/>
      <c r="E539" s="91"/>
      <c r="F539" s="34"/>
      <c r="G539" s="34"/>
      <c r="H539" s="34"/>
    </row>
    <row r="540" spans="3:8" s="35" customFormat="1" ht="21.75" customHeight="1">
      <c r="C540" s="91"/>
      <c r="D540" s="91"/>
      <c r="E540" s="91"/>
      <c r="F540" s="34"/>
      <c r="G540" s="34"/>
      <c r="H540" s="34"/>
    </row>
    <row r="541" spans="3:8" s="35" customFormat="1" ht="21.75" customHeight="1">
      <c r="C541" s="91"/>
      <c r="D541" s="91"/>
      <c r="E541" s="91"/>
      <c r="F541" s="34"/>
      <c r="G541" s="34"/>
      <c r="H541" s="34"/>
    </row>
    <row r="542" spans="3:8" s="35" customFormat="1" ht="21.75" customHeight="1">
      <c r="C542" s="91"/>
      <c r="D542" s="91"/>
      <c r="E542" s="91"/>
      <c r="F542" s="34"/>
      <c r="G542" s="34"/>
      <c r="H542" s="34"/>
    </row>
    <row r="543" spans="3:8" s="35" customFormat="1" ht="21.75" customHeight="1">
      <c r="C543" s="91"/>
      <c r="D543" s="91"/>
      <c r="E543" s="91"/>
      <c r="F543" s="34"/>
      <c r="G543" s="34"/>
      <c r="H543" s="34"/>
    </row>
    <row r="544" spans="3:8" s="35" customFormat="1" ht="21.75" customHeight="1">
      <c r="C544" s="91"/>
      <c r="D544" s="91"/>
      <c r="E544" s="91"/>
      <c r="F544" s="34"/>
      <c r="G544" s="34"/>
      <c r="H544" s="34"/>
    </row>
    <row r="545" spans="3:8" s="35" customFormat="1" ht="21.75" customHeight="1">
      <c r="C545" s="91"/>
      <c r="D545" s="91"/>
      <c r="E545" s="91"/>
      <c r="F545" s="34"/>
      <c r="G545" s="34"/>
      <c r="H545" s="34"/>
    </row>
    <row r="546" spans="3:8" s="35" customFormat="1" ht="21.75" customHeight="1">
      <c r="C546" s="91"/>
      <c r="D546" s="91"/>
      <c r="E546" s="91"/>
      <c r="F546" s="34"/>
      <c r="G546" s="34"/>
      <c r="H546" s="34"/>
    </row>
    <row r="547" spans="3:8" s="35" customFormat="1" ht="21.75" customHeight="1">
      <c r="C547" s="91"/>
      <c r="D547" s="91"/>
      <c r="E547" s="91"/>
      <c r="F547" s="34"/>
      <c r="G547" s="34"/>
      <c r="H547" s="34"/>
    </row>
    <row r="548" spans="3:8" s="35" customFormat="1" ht="21.75" customHeight="1">
      <c r="C548" s="91"/>
      <c r="D548" s="91"/>
      <c r="E548" s="91"/>
      <c r="F548" s="34"/>
      <c r="G548" s="34"/>
      <c r="H548" s="34"/>
    </row>
    <row r="549" spans="3:8" s="35" customFormat="1" ht="21.75" customHeight="1">
      <c r="C549" s="91"/>
      <c r="D549" s="91"/>
      <c r="E549" s="91"/>
      <c r="F549" s="34"/>
      <c r="G549" s="34"/>
      <c r="H549" s="34"/>
    </row>
    <row r="550" spans="3:8" s="35" customFormat="1" ht="21.75" customHeight="1">
      <c r="C550" s="91"/>
      <c r="D550" s="91"/>
      <c r="E550" s="91"/>
      <c r="F550" s="34"/>
      <c r="G550" s="34"/>
      <c r="H550" s="34"/>
    </row>
    <row r="551" spans="3:8" s="35" customFormat="1" ht="21.75" customHeight="1">
      <c r="C551" s="91"/>
      <c r="D551" s="91"/>
      <c r="E551" s="91"/>
      <c r="F551" s="34"/>
      <c r="G551" s="34"/>
      <c r="H551" s="34"/>
    </row>
    <row r="552" spans="3:8" s="35" customFormat="1" ht="21.75" customHeight="1">
      <c r="C552" s="91"/>
      <c r="D552" s="91"/>
      <c r="E552" s="91"/>
      <c r="F552" s="34"/>
      <c r="G552" s="34"/>
      <c r="H552" s="34"/>
    </row>
    <row r="553" spans="3:8" s="35" customFormat="1" ht="21.75" customHeight="1">
      <c r="C553" s="91"/>
      <c r="D553" s="91"/>
      <c r="E553" s="91"/>
      <c r="F553" s="34"/>
      <c r="G553" s="34"/>
      <c r="H553" s="34"/>
    </row>
    <row r="554" spans="3:8" s="35" customFormat="1" ht="21.75" customHeight="1">
      <c r="C554" s="91"/>
      <c r="D554" s="91"/>
      <c r="E554" s="91"/>
      <c r="F554" s="34"/>
      <c r="G554" s="34"/>
      <c r="H554" s="34"/>
    </row>
    <row r="555" spans="3:8" s="35" customFormat="1" ht="21.75" customHeight="1">
      <c r="C555" s="91"/>
      <c r="D555" s="91"/>
      <c r="E555" s="91"/>
      <c r="F555" s="34"/>
      <c r="G555" s="34"/>
      <c r="H555" s="34"/>
    </row>
    <row r="556" spans="3:8" s="35" customFormat="1" ht="21.75" customHeight="1">
      <c r="C556" s="91"/>
      <c r="D556" s="91"/>
      <c r="E556" s="91"/>
      <c r="F556" s="34"/>
      <c r="G556" s="34"/>
      <c r="H556" s="34"/>
    </row>
    <row r="557" spans="3:8" s="35" customFormat="1" ht="21.75" customHeight="1">
      <c r="C557" s="91"/>
      <c r="D557" s="91"/>
      <c r="E557" s="91"/>
      <c r="F557" s="34"/>
      <c r="G557" s="34"/>
      <c r="H557" s="34"/>
    </row>
    <row r="558" spans="3:8" s="35" customFormat="1" ht="21.75" customHeight="1">
      <c r="C558" s="91"/>
      <c r="D558" s="91"/>
      <c r="E558" s="91"/>
      <c r="F558" s="34"/>
      <c r="G558" s="34"/>
      <c r="H558" s="34"/>
    </row>
    <row r="559" spans="3:8" s="35" customFormat="1" ht="21.75" customHeight="1">
      <c r="C559" s="91"/>
      <c r="D559" s="91"/>
      <c r="E559" s="91"/>
      <c r="F559" s="34"/>
      <c r="G559" s="34"/>
      <c r="H559" s="34"/>
    </row>
    <row r="560" spans="3:8" s="35" customFormat="1" ht="21.75" customHeight="1">
      <c r="C560" s="91"/>
      <c r="D560" s="91"/>
      <c r="E560" s="91"/>
      <c r="F560" s="34"/>
      <c r="G560" s="34"/>
      <c r="H560" s="34"/>
    </row>
    <row r="561" spans="3:8" s="35" customFormat="1" ht="21.75" customHeight="1">
      <c r="C561" s="91"/>
      <c r="D561" s="91"/>
      <c r="E561" s="91"/>
      <c r="F561" s="34"/>
      <c r="G561" s="34"/>
      <c r="H561" s="34"/>
    </row>
    <row r="562" spans="3:8" s="35" customFormat="1" ht="21.75" customHeight="1">
      <c r="C562" s="91"/>
      <c r="D562" s="91"/>
      <c r="E562" s="91"/>
      <c r="F562" s="34"/>
      <c r="G562" s="34"/>
      <c r="H562" s="34"/>
    </row>
    <row r="563" spans="3:8" s="35" customFormat="1" ht="21.75" customHeight="1">
      <c r="C563" s="91"/>
      <c r="D563" s="91"/>
      <c r="E563" s="91"/>
      <c r="F563" s="34"/>
      <c r="G563" s="34"/>
      <c r="H563" s="34"/>
    </row>
    <row r="564" spans="3:8" s="35" customFormat="1" ht="21.75" customHeight="1">
      <c r="C564" s="91"/>
      <c r="D564" s="91"/>
      <c r="E564" s="91"/>
      <c r="F564" s="34"/>
      <c r="G564" s="34"/>
      <c r="H564" s="34"/>
    </row>
    <row r="565" spans="3:8" s="35" customFormat="1" ht="21.75" customHeight="1">
      <c r="C565" s="91"/>
      <c r="D565" s="91"/>
      <c r="E565" s="91"/>
      <c r="F565" s="34"/>
      <c r="G565" s="34"/>
      <c r="H565" s="34"/>
    </row>
    <row r="566" spans="3:8" s="35" customFormat="1" ht="21.75" customHeight="1">
      <c r="C566" s="91"/>
      <c r="D566" s="91"/>
      <c r="E566" s="91"/>
      <c r="F566" s="34"/>
      <c r="G566" s="34"/>
      <c r="H566" s="34"/>
    </row>
    <row r="567" spans="3:8" s="35" customFormat="1" ht="21.75" customHeight="1">
      <c r="C567" s="91"/>
      <c r="D567" s="91"/>
      <c r="E567" s="91"/>
      <c r="F567" s="34"/>
      <c r="G567" s="34"/>
      <c r="H567" s="34"/>
    </row>
    <row r="568" spans="3:8" s="35" customFormat="1" ht="21.75" customHeight="1">
      <c r="C568" s="91"/>
      <c r="D568" s="91"/>
      <c r="E568" s="91"/>
      <c r="F568" s="34"/>
      <c r="G568" s="34"/>
      <c r="H568" s="34"/>
    </row>
    <row r="569" spans="3:8" s="35" customFormat="1" ht="21.75" customHeight="1">
      <c r="C569" s="91"/>
      <c r="D569" s="91"/>
      <c r="E569" s="91"/>
      <c r="F569" s="34"/>
      <c r="G569" s="34"/>
      <c r="H569" s="34"/>
    </row>
    <row r="570" spans="3:8" s="35" customFormat="1" ht="21.75" customHeight="1">
      <c r="C570" s="91"/>
      <c r="D570" s="91"/>
      <c r="E570" s="91"/>
      <c r="F570" s="34"/>
      <c r="G570" s="34"/>
      <c r="H570" s="34"/>
    </row>
    <row r="571" spans="3:8" s="35" customFormat="1" ht="21.75" customHeight="1">
      <c r="C571" s="91"/>
      <c r="D571" s="91"/>
      <c r="E571" s="91"/>
      <c r="F571" s="34"/>
      <c r="G571" s="34"/>
      <c r="H571" s="34"/>
    </row>
    <row r="572" spans="3:8" s="35" customFormat="1" ht="21.75" customHeight="1">
      <c r="C572" s="91"/>
      <c r="D572" s="91"/>
      <c r="E572" s="91"/>
      <c r="F572" s="34"/>
      <c r="G572" s="34"/>
      <c r="H572" s="34"/>
    </row>
    <row r="573" spans="3:8" s="35" customFormat="1" ht="21.75" customHeight="1">
      <c r="C573" s="91"/>
      <c r="D573" s="91"/>
      <c r="E573" s="91"/>
      <c r="F573" s="34"/>
      <c r="G573" s="34"/>
      <c r="H573" s="34"/>
    </row>
    <row r="574" spans="3:8" s="35" customFormat="1" ht="21.75" customHeight="1">
      <c r="C574" s="91"/>
      <c r="D574" s="91"/>
      <c r="E574" s="91"/>
      <c r="F574" s="34"/>
      <c r="G574" s="34"/>
      <c r="H574" s="34"/>
    </row>
    <row r="575" spans="3:8" s="35" customFormat="1" ht="21.75" customHeight="1">
      <c r="C575" s="91"/>
      <c r="D575" s="91"/>
      <c r="E575" s="91"/>
      <c r="F575" s="34"/>
      <c r="G575" s="34"/>
      <c r="H575" s="34"/>
    </row>
    <row r="576" spans="3:8" s="35" customFormat="1" ht="21.75" customHeight="1">
      <c r="C576" s="91"/>
      <c r="D576" s="91"/>
      <c r="E576" s="91"/>
      <c r="F576" s="34"/>
      <c r="G576" s="34"/>
      <c r="H576" s="34"/>
    </row>
    <row r="577" spans="3:8" s="35" customFormat="1" ht="21.75" customHeight="1">
      <c r="C577" s="91"/>
      <c r="D577" s="91"/>
      <c r="E577" s="91"/>
      <c r="F577" s="34"/>
      <c r="G577" s="34"/>
      <c r="H577" s="34"/>
    </row>
    <row r="578" spans="3:8" s="35" customFormat="1" ht="21.75" customHeight="1">
      <c r="C578" s="91"/>
      <c r="D578" s="91"/>
      <c r="E578" s="91"/>
      <c r="F578" s="34"/>
      <c r="G578" s="34"/>
      <c r="H578" s="34"/>
    </row>
    <row r="579" spans="3:8" s="35" customFormat="1" ht="21.75" customHeight="1">
      <c r="C579" s="91"/>
      <c r="D579" s="91"/>
      <c r="E579" s="91"/>
      <c r="F579" s="34"/>
      <c r="G579" s="34"/>
      <c r="H579" s="34"/>
    </row>
    <row r="580" spans="3:8" s="35" customFormat="1" ht="21.75" customHeight="1">
      <c r="C580" s="91"/>
      <c r="D580" s="91"/>
      <c r="E580" s="91"/>
      <c r="F580" s="34"/>
      <c r="G580" s="34"/>
      <c r="H580" s="34"/>
    </row>
    <row r="581" spans="3:8" s="35" customFormat="1" ht="21.75" customHeight="1">
      <c r="C581" s="91"/>
      <c r="D581" s="91"/>
      <c r="E581" s="91"/>
      <c r="F581" s="34"/>
      <c r="G581" s="34"/>
      <c r="H581" s="34"/>
    </row>
    <row r="582" spans="3:8" s="35" customFormat="1" ht="21.75" customHeight="1">
      <c r="C582" s="91"/>
      <c r="D582" s="91"/>
      <c r="E582" s="91"/>
      <c r="F582" s="34"/>
      <c r="G582" s="34"/>
      <c r="H582" s="34"/>
    </row>
    <row r="583" spans="3:8" s="35" customFormat="1" ht="21.75" customHeight="1">
      <c r="C583" s="91"/>
      <c r="D583" s="91"/>
      <c r="E583" s="91"/>
      <c r="F583" s="34"/>
      <c r="G583" s="34"/>
      <c r="H583" s="34"/>
    </row>
    <row r="584" spans="3:8" s="35" customFormat="1" ht="21.75" customHeight="1">
      <c r="C584" s="91"/>
      <c r="D584" s="91"/>
      <c r="E584" s="91"/>
      <c r="F584" s="34"/>
      <c r="G584" s="34"/>
      <c r="H584" s="34"/>
    </row>
    <row r="585" spans="3:8" s="35" customFormat="1" ht="21.75" customHeight="1">
      <c r="C585" s="91"/>
      <c r="D585" s="91"/>
      <c r="E585" s="91"/>
      <c r="F585" s="34"/>
      <c r="G585" s="34"/>
      <c r="H585" s="34"/>
    </row>
    <row r="586" spans="3:8" s="35" customFormat="1" ht="21.75" customHeight="1">
      <c r="C586" s="91"/>
      <c r="D586" s="91"/>
      <c r="E586" s="91"/>
      <c r="F586" s="34"/>
      <c r="G586" s="34"/>
      <c r="H586" s="34"/>
    </row>
    <row r="587" spans="3:8" s="35" customFormat="1" ht="21.75" customHeight="1">
      <c r="C587" s="91"/>
      <c r="D587" s="91"/>
      <c r="E587" s="91"/>
      <c r="F587" s="34"/>
      <c r="G587" s="34"/>
      <c r="H587" s="34"/>
    </row>
    <row r="588" spans="3:8" s="35" customFormat="1" ht="21.75" customHeight="1">
      <c r="C588" s="91"/>
      <c r="D588" s="91"/>
      <c r="E588" s="91"/>
      <c r="F588" s="34"/>
      <c r="G588" s="34"/>
      <c r="H588" s="34"/>
    </row>
    <row r="589" spans="3:8" s="35" customFormat="1" ht="21.75" customHeight="1">
      <c r="C589" s="91"/>
      <c r="D589" s="91"/>
      <c r="E589" s="91"/>
      <c r="F589" s="34"/>
      <c r="G589" s="34"/>
      <c r="H589" s="34"/>
    </row>
    <row r="590" spans="3:8" s="35" customFormat="1" ht="21.75" customHeight="1">
      <c r="C590" s="91"/>
      <c r="D590" s="91"/>
      <c r="E590" s="91"/>
      <c r="F590" s="34"/>
      <c r="G590" s="34"/>
      <c r="H590" s="34"/>
    </row>
    <row r="591" spans="3:8" s="35" customFormat="1" ht="21.75" customHeight="1">
      <c r="C591" s="91"/>
      <c r="D591" s="91"/>
      <c r="E591" s="91"/>
      <c r="F591" s="34"/>
      <c r="G591" s="34"/>
      <c r="H591" s="34"/>
    </row>
    <row r="592" spans="3:8" s="35" customFormat="1" ht="21.75" customHeight="1">
      <c r="C592" s="91"/>
      <c r="D592" s="91"/>
      <c r="E592" s="91"/>
      <c r="F592" s="34"/>
      <c r="G592" s="34"/>
      <c r="H592" s="34"/>
    </row>
    <row r="593" spans="3:8" s="35" customFormat="1" ht="21.75" customHeight="1">
      <c r="C593" s="91"/>
      <c r="D593" s="91"/>
      <c r="E593" s="91"/>
      <c r="F593" s="34"/>
      <c r="G593" s="34"/>
      <c r="H593" s="34"/>
    </row>
    <row r="594" spans="3:8" s="35" customFormat="1" ht="21.75" customHeight="1">
      <c r="C594" s="91"/>
      <c r="D594" s="91"/>
      <c r="E594" s="91"/>
      <c r="F594" s="34"/>
      <c r="G594" s="34"/>
      <c r="H594" s="34"/>
    </row>
    <row r="595" spans="3:8" s="35" customFormat="1" ht="21.75" customHeight="1">
      <c r="C595" s="91"/>
      <c r="D595" s="91"/>
      <c r="E595" s="91"/>
      <c r="F595" s="34"/>
      <c r="G595" s="34"/>
      <c r="H595" s="34"/>
    </row>
    <row r="596" spans="3:8" s="35" customFormat="1" ht="21.75" customHeight="1">
      <c r="C596" s="91"/>
      <c r="D596" s="91"/>
      <c r="E596" s="91"/>
      <c r="F596" s="34"/>
      <c r="G596" s="34"/>
      <c r="H596" s="34"/>
    </row>
    <row r="597" spans="3:8" s="35" customFormat="1" ht="21.75" customHeight="1">
      <c r="C597" s="91"/>
      <c r="D597" s="91"/>
      <c r="E597" s="91"/>
      <c r="F597" s="34"/>
      <c r="G597" s="34"/>
      <c r="H597" s="34"/>
    </row>
    <row r="598" spans="3:8" s="35" customFormat="1" ht="21.75" customHeight="1">
      <c r="C598" s="91"/>
      <c r="D598" s="91"/>
      <c r="E598" s="91"/>
      <c r="F598" s="34"/>
      <c r="G598" s="34"/>
      <c r="H598" s="34"/>
    </row>
    <row r="599" spans="3:8" s="35" customFormat="1" ht="21.75" customHeight="1">
      <c r="C599" s="91"/>
      <c r="D599" s="91"/>
      <c r="E599" s="91"/>
      <c r="F599" s="34"/>
      <c r="G599" s="34"/>
      <c r="H599" s="34"/>
    </row>
    <row r="600" spans="3:8" s="35" customFormat="1" ht="21.75" customHeight="1">
      <c r="C600" s="91"/>
      <c r="D600" s="91"/>
      <c r="E600" s="91"/>
      <c r="F600" s="34"/>
      <c r="G600" s="34"/>
      <c r="H600" s="34"/>
    </row>
    <row r="601" spans="3:8" s="35" customFormat="1" ht="21.75" customHeight="1">
      <c r="C601" s="91"/>
      <c r="D601" s="91"/>
      <c r="E601" s="91"/>
      <c r="F601" s="34"/>
      <c r="G601" s="34"/>
      <c r="H601" s="34"/>
    </row>
    <row r="602" spans="3:8" s="35" customFormat="1" ht="21.75" customHeight="1">
      <c r="C602" s="91"/>
      <c r="D602" s="91"/>
      <c r="E602" s="91"/>
      <c r="F602" s="34"/>
      <c r="G602" s="34"/>
      <c r="H602" s="34"/>
    </row>
    <row r="603" spans="3:8" s="35" customFormat="1" ht="21.75" customHeight="1">
      <c r="C603" s="91"/>
      <c r="D603" s="91"/>
      <c r="E603" s="91"/>
      <c r="F603" s="34"/>
      <c r="G603" s="34"/>
      <c r="H603" s="34"/>
    </row>
    <row r="604" spans="3:8" s="35" customFormat="1" ht="21.75" customHeight="1">
      <c r="C604" s="91"/>
      <c r="D604" s="91"/>
      <c r="E604" s="91"/>
      <c r="F604" s="34"/>
      <c r="G604" s="34"/>
      <c r="H604" s="34"/>
    </row>
    <row r="605" spans="3:8" s="35" customFormat="1" ht="21.75" customHeight="1">
      <c r="C605" s="91"/>
      <c r="D605" s="91"/>
      <c r="E605" s="91"/>
      <c r="F605" s="34"/>
      <c r="G605" s="34"/>
      <c r="H605" s="34"/>
    </row>
    <row r="606" spans="3:8" s="35" customFormat="1" ht="21.75" customHeight="1">
      <c r="C606" s="91"/>
      <c r="D606" s="91"/>
      <c r="E606" s="91"/>
      <c r="F606" s="34"/>
      <c r="G606" s="34"/>
      <c r="H606" s="34"/>
    </row>
    <row r="607" spans="3:8" s="35" customFormat="1" ht="21.75" customHeight="1">
      <c r="C607" s="91"/>
      <c r="D607" s="91"/>
      <c r="E607" s="91"/>
      <c r="F607" s="34"/>
      <c r="G607" s="34"/>
      <c r="H607" s="34"/>
    </row>
    <row r="608" spans="3:8" s="35" customFormat="1" ht="21.75" customHeight="1">
      <c r="C608" s="91"/>
      <c r="D608" s="91"/>
      <c r="E608" s="91"/>
      <c r="F608" s="34"/>
      <c r="G608" s="34"/>
      <c r="H608" s="34"/>
    </row>
    <row r="609" spans="3:8" s="35" customFormat="1" ht="21.75" customHeight="1">
      <c r="C609" s="91"/>
      <c r="D609" s="91"/>
      <c r="E609" s="91"/>
      <c r="F609" s="34"/>
      <c r="G609" s="34"/>
      <c r="H609" s="34"/>
    </row>
    <row r="610" spans="3:8" s="35" customFormat="1" ht="21.75" customHeight="1">
      <c r="C610" s="91"/>
      <c r="D610" s="91"/>
      <c r="E610" s="91"/>
      <c r="F610" s="34"/>
      <c r="G610" s="34"/>
      <c r="H610" s="34"/>
    </row>
    <row r="611" spans="3:8" s="35" customFormat="1" ht="21.75" customHeight="1">
      <c r="C611" s="91"/>
      <c r="D611" s="91"/>
      <c r="E611" s="91"/>
      <c r="F611" s="34"/>
      <c r="G611" s="34"/>
      <c r="H611" s="34"/>
    </row>
    <row r="612" spans="3:8" s="35" customFormat="1" ht="21.75" customHeight="1">
      <c r="C612" s="91"/>
      <c r="D612" s="91"/>
      <c r="E612" s="91"/>
      <c r="F612" s="34"/>
      <c r="G612" s="34"/>
      <c r="H612" s="34"/>
    </row>
    <row r="613" spans="3:8" s="35" customFormat="1" ht="21.75" customHeight="1">
      <c r="C613" s="91"/>
      <c r="D613" s="91"/>
      <c r="E613" s="91"/>
      <c r="F613" s="34"/>
      <c r="G613" s="34"/>
      <c r="H613" s="34"/>
    </row>
    <row r="614" spans="3:8" s="35" customFormat="1" ht="21.75" customHeight="1">
      <c r="C614" s="91"/>
      <c r="D614" s="91"/>
      <c r="E614" s="91"/>
      <c r="F614" s="34"/>
      <c r="G614" s="34"/>
      <c r="H614" s="34"/>
    </row>
    <row r="615" spans="3:8" s="35" customFormat="1" ht="21.75" customHeight="1">
      <c r="C615" s="91"/>
      <c r="D615" s="91"/>
      <c r="E615" s="91"/>
      <c r="F615" s="34"/>
      <c r="G615" s="34"/>
      <c r="H615" s="34"/>
    </row>
    <row r="616" spans="3:8" s="35" customFormat="1" ht="21.75" customHeight="1">
      <c r="C616" s="91"/>
      <c r="D616" s="91"/>
      <c r="E616" s="91"/>
      <c r="F616" s="34"/>
      <c r="G616" s="34"/>
      <c r="H616" s="34"/>
    </row>
    <row r="617" spans="3:8" s="35" customFormat="1" ht="21.75" customHeight="1">
      <c r="C617" s="91"/>
      <c r="D617" s="91"/>
      <c r="E617" s="91"/>
      <c r="F617" s="34"/>
      <c r="G617" s="34"/>
      <c r="H617" s="34"/>
    </row>
    <row r="618" spans="3:8" s="35" customFormat="1" ht="21.75" customHeight="1">
      <c r="C618" s="91"/>
      <c r="D618" s="91"/>
      <c r="E618" s="91"/>
      <c r="F618" s="34"/>
      <c r="G618" s="34"/>
      <c r="H618" s="34"/>
    </row>
    <row r="619" spans="3:8" s="35" customFormat="1" ht="21.75" customHeight="1">
      <c r="C619" s="91"/>
      <c r="D619" s="91"/>
      <c r="E619" s="91"/>
      <c r="F619" s="34"/>
      <c r="G619" s="34"/>
      <c r="H619" s="34"/>
    </row>
    <row r="620" spans="3:8" s="35" customFormat="1" ht="21.75" customHeight="1">
      <c r="C620" s="91"/>
      <c r="D620" s="91"/>
      <c r="E620" s="91"/>
      <c r="F620" s="34"/>
      <c r="G620" s="34"/>
      <c r="H620" s="34"/>
    </row>
    <row r="621" spans="3:8" s="35" customFormat="1" ht="21.75" customHeight="1">
      <c r="C621" s="91"/>
      <c r="D621" s="91"/>
      <c r="E621" s="91"/>
      <c r="F621" s="34"/>
      <c r="G621" s="34"/>
      <c r="H621" s="34"/>
    </row>
    <row r="622" spans="3:8" s="35" customFormat="1" ht="21.75" customHeight="1">
      <c r="C622" s="91"/>
      <c r="D622" s="91"/>
      <c r="E622" s="91"/>
      <c r="F622" s="34"/>
      <c r="G622" s="34"/>
      <c r="H622" s="34"/>
    </row>
    <row r="623" spans="3:8" s="35" customFormat="1" ht="21.75" customHeight="1">
      <c r="C623" s="91"/>
      <c r="D623" s="91"/>
      <c r="E623" s="91"/>
      <c r="F623" s="34"/>
      <c r="G623" s="34"/>
      <c r="H623" s="34"/>
    </row>
    <row r="624" spans="3:8" s="35" customFormat="1" ht="21.75" customHeight="1">
      <c r="C624" s="91"/>
      <c r="D624" s="91"/>
      <c r="E624" s="91"/>
      <c r="F624" s="34"/>
      <c r="G624" s="34"/>
      <c r="H624" s="34"/>
    </row>
    <row r="625" spans="3:8" s="35" customFormat="1" ht="21.75" customHeight="1">
      <c r="C625" s="91"/>
      <c r="D625" s="91"/>
      <c r="E625" s="91"/>
      <c r="F625" s="34"/>
      <c r="G625" s="34"/>
      <c r="H625" s="34"/>
    </row>
    <row r="626" spans="3:8" s="35" customFormat="1" ht="21.75" customHeight="1">
      <c r="C626" s="91"/>
      <c r="D626" s="91"/>
      <c r="E626" s="91"/>
      <c r="F626" s="34"/>
      <c r="G626" s="34"/>
      <c r="H626" s="34"/>
    </row>
    <row r="627" spans="3:8" s="35" customFormat="1" ht="21.75" customHeight="1">
      <c r="C627" s="91"/>
      <c r="D627" s="91"/>
      <c r="E627" s="91"/>
      <c r="F627" s="34"/>
      <c r="G627" s="34"/>
      <c r="H627" s="34"/>
    </row>
    <row r="628" spans="3:8" s="35" customFormat="1" ht="21.75" customHeight="1">
      <c r="C628" s="91"/>
      <c r="D628" s="91"/>
      <c r="E628" s="91"/>
      <c r="F628" s="34"/>
      <c r="G628" s="34"/>
      <c r="H628" s="34"/>
    </row>
    <row r="629" spans="3:8" s="35" customFormat="1" ht="21.75" customHeight="1">
      <c r="C629" s="91"/>
      <c r="D629" s="91"/>
      <c r="E629" s="91"/>
      <c r="F629" s="34"/>
      <c r="G629" s="34"/>
      <c r="H629" s="34"/>
    </row>
    <row r="630" spans="3:8" s="35" customFormat="1" ht="21.75" customHeight="1">
      <c r="C630" s="91"/>
      <c r="D630" s="91"/>
      <c r="E630" s="91"/>
      <c r="F630" s="34"/>
      <c r="G630" s="34"/>
      <c r="H630" s="34"/>
    </row>
    <row r="631" spans="3:8" s="35" customFormat="1" ht="21.75" customHeight="1">
      <c r="C631" s="91"/>
      <c r="D631" s="91"/>
      <c r="E631" s="91"/>
      <c r="F631" s="34"/>
      <c r="G631" s="34"/>
      <c r="H631" s="34"/>
    </row>
    <row r="632" spans="3:8" s="35" customFormat="1" ht="21.75" customHeight="1">
      <c r="C632" s="91"/>
      <c r="D632" s="91"/>
      <c r="E632" s="91"/>
      <c r="F632" s="34"/>
      <c r="G632" s="34"/>
      <c r="H632" s="34"/>
    </row>
    <row r="633" spans="3:8" s="35" customFormat="1" ht="21.75" customHeight="1">
      <c r="C633" s="91"/>
      <c r="D633" s="91"/>
      <c r="E633" s="91"/>
      <c r="F633" s="34"/>
      <c r="G633" s="34"/>
      <c r="H633" s="34"/>
    </row>
    <row r="634" spans="3:8" s="35" customFormat="1" ht="21.75" customHeight="1">
      <c r="C634" s="91"/>
      <c r="D634" s="91"/>
      <c r="E634" s="91"/>
      <c r="F634" s="34"/>
      <c r="G634" s="34"/>
      <c r="H634" s="34"/>
    </row>
    <row r="635" spans="3:8" s="35" customFormat="1" ht="21.75" customHeight="1">
      <c r="C635" s="91"/>
      <c r="D635" s="91"/>
      <c r="E635" s="91"/>
      <c r="F635" s="34"/>
      <c r="G635" s="34"/>
      <c r="H635" s="34"/>
    </row>
    <row r="636" spans="3:8" s="35" customFormat="1" ht="21.75" customHeight="1">
      <c r="C636" s="91"/>
      <c r="D636" s="91"/>
      <c r="E636" s="91"/>
      <c r="F636" s="34"/>
      <c r="G636" s="34"/>
      <c r="H636" s="34"/>
    </row>
    <row r="637" spans="3:8" s="35" customFormat="1" ht="21.75" customHeight="1">
      <c r="C637" s="91"/>
      <c r="D637" s="91"/>
      <c r="E637" s="91"/>
      <c r="F637" s="34"/>
      <c r="G637" s="34"/>
      <c r="H637" s="34"/>
    </row>
    <row r="638" spans="3:8" s="35" customFormat="1" ht="21.75" customHeight="1">
      <c r="C638" s="91"/>
      <c r="D638" s="91"/>
      <c r="E638" s="91"/>
      <c r="F638" s="34"/>
      <c r="G638" s="34"/>
      <c r="H638" s="34"/>
    </row>
    <row r="639" spans="3:8" s="35" customFormat="1" ht="21.75" customHeight="1">
      <c r="C639" s="91"/>
      <c r="D639" s="91"/>
      <c r="E639" s="91"/>
      <c r="F639" s="34"/>
      <c r="G639" s="34"/>
      <c r="H639" s="34"/>
    </row>
    <row r="640" spans="3:8" s="35" customFormat="1" ht="21.75" customHeight="1">
      <c r="C640" s="91"/>
      <c r="D640" s="91"/>
      <c r="E640" s="91"/>
      <c r="F640" s="34"/>
      <c r="G640" s="34"/>
      <c r="H640" s="34"/>
    </row>
    <row r="641" spans="3:8" s="35" customFormat="1" ht="21.75" customHeight="1">
      <c r="C641" s="91"/>
      <c r="D641" s="91"/>
      <c r="E641" s="91"/>
      <c r="F641" s="34"/>
      <c r="G641" s="34"/>
      <c r="H641" s="34"/>
    </row>
    <row r="642" spans="3:8" s="35" customFormat="1" ht="21.75" customHeight="1">
      <c r="C642" s="91"/>
      <c r="D642" s="91"/>
      <c r="E642" s="91"/>
      <c r="F642" s="34"/>
      <c r="G642" s="34"/>
      <c r="H642" s="34"/>
    </row>
    <row r="643" spans="3:8" s="35" customFormat="1" ht="21.75" customHeight="1">
      <c r="C643" s="91"/>
      <c r="D643" s="91"/>
      <c r="E643" s="91"/>
      <c r="F643" s="34"/>
      <c r="G643" s="34"/>
      <c r="H643" s="34"/>
    </row>
    <row r="644" spans="3:8" s="35" customFormat="1" ht="21.75" customHeight="1">
      <c r="C644" s="91"/>
      <c r="D644" s="91"/>
      <c r="E644" s="91"/>
      <c r="F644" s="34"/>
      <c r="G644" s="34"/>
      <c r="H644" s="34"/>
    </row>
    <row r="645" spans="3:8" s="35" customFormat="1" ht="21.75" customHeight="1">
      <c r="C645" s="91"/>
      <c r="D645" s="91"/>
      <c r="E645" s="91"/>
      <c r="F645" s="34"/>
      <c r="G645" s="34"/>
      <c r="H645" s="34"/>
    </row>
    <row r="646" spans="3:8" s="35" customFormat="1" ht="21.75" customHeight="1">
      <c r="C646" s="91"/>
      <c r="D646" s="91"/>
      <c r="E646" s="91"/>
      <c r="F646" s="34"/>
      <c r="G646" s="34"/>
      <c r="H646" s="34"/>
    </row>
    <row r="647" spans="3:8" s="35" customFormat="1" ht="21.75" customHeight="1">
      <c r="C647" s="91"/>
      <c r="D647" s="91"/>
      <c r="E647" s="91"/>
      <c r="F647" s="34"/>
      <c r="G647" s="34"/>
      <c r="H647" s="34"/>
    </row>
    <row r="648" spans="3:8" s="35" customFormat="1" ht="21.75" customHeight="1">
      <c r="C648" s="91"/>
      <c r="D648" s="91"/>
      <c r="E648" s="91"/>
      <c r="F648" s="34"/>
      <c r="G648" s="34"/>
      <c r="H648" s="34"/>
    </row>
    <row r="649" spans="3:8" s="35" customFormat="1" ht="21.75" customHeight="1">
      <c r="C649" s="91"/>
      <c r="D649" s="91"/>
      <c r="E649" s="91"/>
      <c r="F649" s="34"/>
      <c r="G649" s="34"/>
      <c r="H649" s="34"/>
    </row>
    <row r="650" spans="3:8" s="35" customFormat="1" ht="21.75" customHeight="1">
      <c r="C650" s="91"/>
      <c r="D650" s="91"/>
      <c r="E650" s="91"/>
      <c r="F650" s="34"/>
      <c r="G650" s="34"/>
      <c r="H650" s="34"/>
    </row>
    <row r="651" spans="3:8" s="35" customFormat="1" ht="21.75" customHeight="1">
      <c r="C651" s="91"/>
      <c r="D651" s="91"/>
      <c r="E651" s="91"/>
      <c r="F651" s="34"/>
      <c r="G651" s="34"/>
      <c r="H651" s="34"/>
    </row>
    <row r="652" spans="3:8" s="35" customFormat="1" ht="21.75" customHeight="1">
      <c r="C652" s="91"/>
      <c r="D652" s="91"/>
      <c r="E652" s="91"/>
      <c r="F652" s="34"/>
      <c r="G652" s="34"/>
      <c r="H652" s="34"/>
    </row>
    <row r="653" spans="3:8" s="35" customFormat="1" ht="21.75" customHeight="1">
      <c r="C653" s="91"/>
      <c r="D653" s="91"/>
      <c r="E653" s="91"/>
      <c r="F653" s="34"/>
      <c r="G653" s="34"/>
      <c r="H653" s="34"/>
    </row>
    <row r="654" spans="3:8" s="35" customFormat="1" ht="21.75" customHeight="1">
      <c r="C654" s="91"/>
      <c r="D654" s="91"/>
      <c r="E654" s="91"/>
      <c r="F654" s="34"/>
      <c r="G654" s="34"/>
      <c r="H654" s="34"/>
    </row>
    <row r="655" spans="3:8" s="35" customFormat="1" ht="21.75" customHeight="1">
      <c r="C655" s="91"/>
      <c r="D655" s="91"/>
      <c r="E655" s="91"/>
      <c r="F655" s="34"/>
      <c r="G655" s="34"/>
      <c r="H655" s="34"/>
    </row>
    <row r="656" spans="3:8" s="35" customFormat="1" ht="21.75" customHeight="1">
      <c r="C656" s="91"/>
      <c r="D656" s="91"/>
      <c r="E656" s="91"/>
      <c r="F656" s="34"/>
      <c r="G656" s="34"/>
      <c r="H656" s="34"/>
    </row>
    <row r="657" spans="3:8" s="35" customFormat="1" ht="21.75" customHeight="1">
      <c r="C657" s="91"/>
      <c r="D657" s="91"/>
      <c r="E657" s="91"/>
      <c r="F657" s="34"/>
      <c r="G657" s="34"/>
      <c r="H657" s="34"/>
    </row>
    <row r="658" spans="3:8" s="35" customFormat="1" ht="21.75" customHeight="1">
      <c r="C658" s="91"/>
      <c r="D658" s="91"/>
      <c r="E658" s="91"/>
      <c r="F658" s="34"/>
      <c r="G658" s="34"/>
      <c r="H658" s="34"/>
    </row>
    <row r="659" spans="3:8" s="35" customFormat="1" ht="21.75" customHeight="1">
      <c r="C659" s="91"/>
      <c r="D659" s="91"/>
      <c r="E659" s="91"/>
      <c r="F659" s="34"/>
      <c r="G659" s="34"/>
      <c r="H659" s="34"/>
    </row>
    <row r="660" spans="3:8" s="35" customFormat="1" ht="21.75" customHeight="1">
      <c r="C660" s="91"/>
      <c r="D660" s="91"/>
      <c r="E660" s="91"/>
      <c r="F660" s="34"/>
      <c r="G660" s="34"/>
      <c r="H660" s="34"/>
    </row>
    <row r="661" spans="3:8" s="35" customFormat="1" ht="21.75" customHeight="1">
      <c r="C661" s="91"/>
      <c r="D661" s="91"/>
      <c r="E661" s="91"/>
      <c r="F661" s="34"/>
      <c r="G661" s="34"/>
      <c r="H661" s="34"/>
    </row>
    <row r="662" spans="3:8" s="35" customFormat="1" ht="21.75" customHeight="1">
      <c r="C662" s="91"/>
      <c r="D662" s="91"/>
      <c r="E662" s="91"/>
      <c r="F662" s="34"/>
      <c r="G662" s="34"/>
      <c r="H662" s="34"/>
    </row>
    <row r="663" spans="3:8" s="35" customFormat="1" ht="21.75" customHeight="1">
      <c r="C663" s="91"/>
      <c r="D663" s="91"/>
      <c r="E663" s="91"/>
      <c r="F663" s="34"/>
      <c r="G663" s="34"/>
      <c r="H663" s="34"/>
    </row>
    <row r="664" spans="3:8" s="35" customFormat="1" ht="21.75" customHeight="1">
      <c r="C664" s="91"/>
      <c r="D664" s="91"/>
      <c r="E664" s="91"/>
      <c r="F664" s="34"/>
      <c r="G664" s="34"/>
      <c r="H664" s="34"/>
    </row>
    <row r="665" spans="3:8" s="35" customFormat="1" ht="21.75" customHeight="1">
      <c r="C665" s="91"/>
      <c r="D665" s="91"/>
      <c r="E665" s="91"/>
      <c r="F665" s="34"/>
      <c r="G665" s="34"/>
      <c r="H665" s="34"/>
    </row>
    <row r="666" spans="3:8" s="35" customFormat="1" ht="21.75" customHeight="1">
      <c r="C666" s="91"/>
      <c r="D666" s="91"/>
      <c r="E666" s="91"/>
      <c r="F666" s="34"/>
      <c r="G666" s="34"/>
      <c r="H666" s="34"/>
    </row>
    <row r="667" spans="3:8" s="35" customFormat="1" ht="21.75" customHeight="1">
      <c r="C667" s="91"/>
      <c r="D667" s="91"/>
      <c r="E667" s="91"/>
      <c r="F667" s="34"/>
      <c r="G667" s="34"/>
      <c r="H667" s="34"/>
    </row>
    <row r="668" spans="3:8" s="35" customFormat="1" ht="21.75" customHeight="1">
      <c r="C668" s="91"/>
      <c r="D668" s="91"/>
      <c r="E668" s="91"/>
      <c r="F668" s="34"/>
      <c r="G668" s="34"/>
      <c r="H668" s="34"/>
    </row>
    <row r="669" spans="3:8" s="35" customFormat="1" ht="21.75" customHeight="1">
      <c r="C669" s="91"/>
      <c r="D669" s="91"/>
      <c r="E669" s="91"/>
      <c r="F669" s="34"/>
      <c r="G669" s="34"/>
      <c r="H669" s="34"/>
    </row>
    <row r="670" spans="3:8" s="35" customFormat="1" ht="21.75" customHeight="1">
      <c r="C670" s="91"/>
      <c r="D670" s="91"/>
      <c r="E670" s="91"/>
      <c r="F670" s="34"/>
      <c r="G670" s="34"/>
      <c r="H670" s="34"/>
    </row>
    <row r="671" spans="3:8" s="35" customFormat="1" ht="21.75" customHeight="1">
      <c r="C671" s="91"/>
      <c r="D671" s="91"/>
      <c r="E671" s="91"/>
      <c r="F671" s="34"/>
      <c r="G671" s="34"/>
      <c r="H671" s="34"/>
    </row>
    <row r="672" spans="3:8" s="35" customFormat="1" ht="21.75" customHeight="1">
      <c r="C672" s="91"/>
      <c r="D672" s="91"/>
      <c r="E672" s="91"/>
      <c r="F672" s="34"/>
      <c r="G672" s="34"/>
      <c r="H672" s="34"/>
    </row>
    <row r="673" spans="3:8" s="35" customFormat="1" ht="21.75" customHeight="1">
      <c r="C673" s="91"/>
      <c r="D673" s="91"/>
      <c r="E673" s="91"/>
      <c r="F673" s="34"/>
      <c r="G673" s="34"/>
      <c r="H673" s="34"/>
    </row>
    <row r="674" spans="3:8" s="35" customFormat="1" ht="21.75" customHeight="1">
      <c r="C674" s="91"/>
      <c r="D674" s="91"/>
      <c r="E674" s="91"/>
      <c r="F674" s="34"/>
      <c r="G674" s="34"/>
      <c r="H674" s="34"/>
    </row>
    <row r="675" spans="3:8" s="35" customFormat="1" ht="21.75" customHeight="1">
      <c r="C675" s="91"/>
      <c r="D675" s="91"/>
      <c r="E675" s="91"/>
      <c r="F675" s="34"/>
      <c r="G675" s="34"/>
      <c r="H675" s="34"/>
    </row>
    <row r="676" spans="3:8" s="35" customFormat="1" ht="21.75" customHeight="1">
      <c r="C676" s="91"/>
      <c r="D676" s="91"/>
      <c r="E676" s="91"/>
      <c r="F676" s="34"/>
      <c r="G676" s="34"/>
      <c r="H676" s="34"/>
    </row>
    <row r="677" spans="3:8" s="35" customFormat="1" ht="21.75" customHeight="1">
      <c r="C677" s="91"/>
      <c r="D677" s="91"/>
      <c r="E677" s="91"/>
      <c r="F677" s="34"/>
      <c r="G677" s="34"/>
      <c r="H677" s="34"/>
    </row>
    <row r="678" spans="3:8" s="35" customFormat="1" ht="21.75" customHeight="1">
      <c r="C678" s="91"/>
      <c r="D678" s="91"/>
      <c r="E678" s="91"/>
      <c r="F678" s="34"/>
      <c r="G678" s="34"/>
      <c r="H678" s="34"/>
    </row>
    <row r="679" spans="3:8" s="35" customFormat="1" ht="21.75" customHeight="1">
      <c r="C679" s="91"/>
      <c r="D679" s="91"/>
      <c r="E679" s="91"/>
      <c r="F679" s="34"/>
      <c r="G679" s="34"/>
      <c r="H679" s="34"/>
    </row>
    <row r="680" spans="3:8" s="35" customFormat="1" ht="21.75" customHeight="1">
      <c r="C680" s="91"/>
      <c r="D680" s="91"/>
      <c r="E680" s="91"/>
      <c r="F680" s="34"/>
      <c r="G680" s="34"/>
      <c r="H680" s="34"/>
    </row>
    <row r="681" spans="3:8" s="35" customFormat="1" ht="21.75" customHeight="1">
      <c r="C681" s="91"/>
      <c r="D681" s="91"/>
      <c r="E681" s="91"/>
      <c r="F681" s="34"/>
      <c r="G681" s="34"/>
      <c r="H681" s="34"/>
    </row>
    <row r="682" spans="3:8" s="35" customFormat="1" ht="21.75" customHeight="1">
      <c r="C682" s="91"/>
      <c r="D682" s="91"/>
      <c r="E682" s="91"/>
      <c r="F682" s="34"/>
      <c r="G682" s="34"/>
      <c r="H682" s="34"/>
    </row>
    <row r="683" spans="3:8" s="35" customFormat="1" ht="21.75" customHeight="1">
      <c r="C683" s="91"/>
      <c r="D683" s="91"/>
      <c r="E683" s="91"/>
      <c r="F683" s="34"/>
      <c r="G683" s="34"/>
      <c r="H683" s="34"/>
    </row>
    <row r="684" spans="3:8" s="35" customFormat="1" ht="21.75" customHeight="1">
      <c r="C684" s="91"/>
      <c r="D684" s="91"/>
      <c r="E684" s="91"/>
      <c r="F684" s="34"/>
      <c r="G684" s="34"/>
      <c r="H684" s="34"/>
    </row>
    <row r="685" spans="3:8" s="35" customFormat="1" ht="21.75" customHeight="1">
      <c r="C685" s="91"/>
      <c r="D685" s="91"/>
      <c r="E685" s="91"/>
      <c r="F685" s="34"/>
      <c r="G685" s="34"/>
      <c r="H685" s="34"/>
    </row>
    <row r="686" spans="3:8" s="35" customFormat="1" ht="21.75" customHeight="1">
      <c r="C686" s="91"/>
      <c r="D686" s="91"/>
      <c r="E686" s="91"/>
      <c r="F686" s="34"/>
      <c r="G686" s="34"/>
      <c r="H686" s="34"/>
    </row>
    <row r="687" spans="3:8" s="35" customFormat="1" ht="21.75" customHeight="1">
      <c r="C687" s="91"/>
      <c r="D687" s="91"/>
      <c r="E687" s="91"/>
      <c r="F687" s="34"/>
      <c r="G687" s="34"/>
      <c r="H687" s="34"/>
    </row>
    <row r="688" spans="3:8" s="35" customFormat="1" ht="21.75" customHeight="1">
      <c r="C688" s="91"/>
      <c r="D688" s="91"/>
      <c r="E688" s="91"/>
      <c r="F688" s="34"/>
      <c r="G688" s="34"/>
      <c r="H688" s="34"/>
    </row>
    <row r="689" spans="3:8" s="35" customFormat="1" ht="21.75" customHeight="1">
      <c r="C689" s="91"/>
      <c r="D689" s="91"/>
      <c r="E689" s="91"/>
      <c r="F689" s="34"/>
      <c r="G689" s="34"/>
      <c r="H689" s="34"/>
    </row>
    <row r="690" spans="3:8" s="35" customFormat="1" ht="21.75" customHeight="1">
      <c r="C690" s="91"/>
      <c r="D690" s="91"/>
      <c r="E690" s="91"/>
      <c r="F690" s="34"/>
      <c r="G690" s="34"/>
      <c r="H690" s="34"/>
    </row>
    <row r="691" spans="3:8" s="35" customFormat="1" ht="21.75" customHeight="1">
      <c r="C691" s="91"/>
      <c r="D691" s="91"/>
      <c r="E691" s="91"/>
      <c r="F691" s="34"/>
      <c r="G691" s="34"/>
      <c r="H691" s="34"/>
    </row>
    <row r="692" spans="3:8" s="35" customFormat="1" ht="21.75" customHeight="1">
      <c r="C692" s="91"/>
      <c r="D692" s="91"/>
      <c r="E692" s="91"/>
      <c r="F692" s="34"/>
      <c r="G692" s="34"/>
      <c r="H692" s="34"/>
    </row>
    <row r="693" spans="3:8" s="35" customFormat="1" ht="21.75" customHeight="1">
      <c r="C693" s="91"/>
      <c r="D693" s="91"/>
      <c r="E693" s="91"/>
      <c r="F693" s="34"/>
      <c r="G693" s="34"/>
      <c r="H693" s="34"/>
    </row>
    <row r="694" spans="3:8" s="35" customFormat="1" ht="21.75" customHeight="1">
      <c r="C694" s="91"/>
      <c r="D694" s="91"/>
      <c r="E694" s="91"/>
      <c r="F694" s="34"/>
      <c r="G694" s="34"/>
      <c r="H694" s="34"/>
    </row>
    <row r="695" spans="3:8" s="35" customFormat="1" ht="21.75" customHeight="1">
      <c r="C695" s="91"/>
      <c r="D695" s="91"/>
      <c r="E695" s="91"/>
      <c r="F695" s="34"/>
      <c r="G695" s="34"/>
      <c r="H695" s="34"/>
    </row>
    <row r="696" spans="3:8" s="35" customFormat="1" ht="21.75" customHeight="1">
      <c r="C696" s="91"/>
      <c r="D696" s="91"/>
      <c r="E696" s="91"/>
      <c r="F696" s="34"/>
      <c r="G696" s="34"/>
      <c r="H696" s="34"/>
    </row>
    <row r="697" spans="3:8" s="35" customFormat="1" ht="21.75" customHeight="1">
      <c r="C697" s="91"/>
      <c r="D697" s="91"/>
      <c r="E697" s="91"/>
      <c r="F697" s="34"/>
      <c r="G697" s="34"/>
      <c r="H697" s="34"/>
    </row>
    <row r="698" spans="3:8" s="35" customFormat="1" ht="21.75" customHeight="1">
      <c r="C698" s="91"/>
      <c r="D698" s="91"/>
      <c r="E698" s="91"/>
      <c r="F698" s="34"/>
      <c r="G698" s="34"/>
      <c r="H698" s="34"/>
    </row>
    <row r="699" spans="3:8" s="35" customFormat="1" ht="21.75" customHeight="1">
      <c r="C699" s="91"/>
      <c r="D699" s="91"/>
      <c r="E699" s="91"/>
      <c r="F699" s="34"/>
      <c r="G699" s="34"/>
      <c r="H699" s="34"/>
    </row>
    <row r="700" spans="3:8" s="35" customFormat="1" ht="21.75" customHeight="1">
      <c r="C700" s="91"/>
      <c r="D700" s="91"/>
      <c r="E700" s="91"/>
      <c r="F700" s="34"/>
      <c r="G700" s="34"/>
      <c r="H700" s="34"/>
    </row>
    <row r="701" spans="3:8" s="35" customFormat="1" ht="21.75" customHeight="1">
      <c r="C701" s="91"/>
      <c r="D701" s="91"/>
      <c r="E701" s="91"/>
      <c r="F701" s="34"/>
      <c r="G701" s="34"/>
      <c r="H701" s="34"/>
    </row>
    <row r="702" spans="3:8" s="35" customFormat="1" ht="21.75" customHeight="1">
      <c r="C702" s="91"/>
      <c r="D702" s="91"/>
      <c r="E702" s="91"/>
      <c r="F702" s="34"/>
      <c r="G702" s="34"/>
      <c r="H702" s="34"/>
    </row>
    <row r="703" spans="3:8" s="35" customFormat="1" ht="21.75" customHeight="1">
      <c r="C703" s="91"/>
      <c r="D703" s="91"/>
      <c r="E703" s="91"/>
      <c r="F703" s="34"/>
      <c r="G703" s="34"/>
      <c r="H703" s="34"/>
    </row>
    <row r="704" spans="3:8" s="35" customFormat="1" ht="21.75" customHeight="1">
      <c r="C704" s="91"/>
      <c r="D704" s="91"/>
      <c r="E704" s="91"/>
      <c r="F704" s="34"/>
      <c r="G704" s="34"/>
      <c r="H704" s="34"/>
    </row>
    <row r="705" spans="3:8" s="35" customFormat="1" ht="21.75" customHeight="1">
      <c r="C705" s="91"/>
      <c r="D705" s="91"/>
      <c r="E705" s="91"/>
      <c r="F705" s="34"/>
      <c r="G705" s="34"/>
      <c r="H705" s="34"/>
    </row>
    <row r="706" spans="3:8" s="35" customFormat="1" ht="21.75" customHeight="1">
      <c r="C706" s="91"/>
      <c r="D706" s="91"/>
      <c r="E706" s="91"/>
      <c r="F706" s="34"/>
      <c r="G706" s="34"/>
      <c r="H706" s="34"/>
    </row>
    <row r="707" spans="3:8" s="35" customFormat="1" ht="21.75" customHeight="1">
      <c r="C707" s="91"/>
      <c r="D707" s="91"/>
      <c r="E707" s="91"/>
      <c r="F707" s="34"/>
      <c r="G707" s="34"/>
      <c r="H707" s="34"/>
    </row>
    <row r="708" spans="3:8" s="35" customFormat="1" ht="21.75" customHeight="1">
      <c r="C708" s="91"/>
      <c r="D708" s="91"/>
      <c r="E708" s="91"/>
      <c r="F708" s="34"/>
      <c r="G708" s="34"/>
      <c r="H708" s="34"/>
    </row>
    <row r="709" spans="3:8" s="35" customFormat="1" ht="21.75" customHeight="1">
      <c r="C709" s="91"/>
      <c r="D709" s="91"/>
      <c r="E709" s="91"/>
      <c r="F709" s="34"/>
      <c r="G709" s="34"/>
      <c r="H709" s="34"/>
    </row>
    <row r="710" spans="3:8" s="35" customFormat="1" ht="21.75" customHeight="1">
      <c r="C710" s="91"/>
      <c r="D710" s="91"/>
      <c r="E710" s="91"/>
      <c r="F710" s="34"/>
      <c r="G710" s="34"/>
      <c r="H710" s="34"/>
    </row>
    <row r="711" spans="3:8" s="35" customFormat="1" ht="21.75" customHeight="1">
      <c r="C711" s="91"/>
      <c r="D711" s="91"/>
      <c r="E711" s="91"/>
      <c r="F711" s="34"/>
      <c r="G711" s="34"/>
      <c r="H711" s="34"/>
    </row>
    <row r="712" spans="3:8" s="35" customFormat="1" ht="21.75" customHeight="1">
      <c r="C712" s="91"/>
      <c r="D712" s="91"/>
      <c r="E712" s="91"/>
      <c r="F712" s="34"/>
      <c r="G712" s="34"/>
      <c r="H712" s="34"/>
    </row>
    <row r="713" spans="3:8" s="35" customFormat="1" ht="21.75" customHeight="1">
      <c r="C713" s="91"/>
      <c r="D713" s="91"/>
      <c r="E713" s="91"/>
      <c r="F713" s="34"/>
      <c r="G713" s="34"/>
      <c r="H713" s="34"/>
    </row>
    <row r="714" spans="3:8" s="35" customFormat="1" ht="21.75" customHeight="1">
      <c r="C714" s="91"/>
      <c r="D714" s="91"/>
      <c r="E714" s="91"/>
      <c r="F714" s="34"/>
      <c r="G714" s="34"/>
      <c r="H714" s="34"/>
    </row>
    <row r="715" spans="3:8" s="35" customFormat="1" ht="21.75" customHeight="1">
      <c r="C715" s="91"/>
      <c r="D715" s="91"/>
      <c r="E715" s="91"/>
      <c r="F715" s="34"/>
      <c r="G715" s="34"/>
      <c r="H715" s="34"/>
    </row>
    <row r="716" spans="3:8" s="35" customFormat="1" ht="21.75" customHeight="1">
      <c r="C716" s="91"/>
      <c r="D716" s="91"/>
      <c r="E716" s="91"/>
      <c r="F716" s="34"/>
      <c r="G716" s="34"/>
      <c r="H716" s="34"/>
    </row>
    <row r="717" spans="3:8" s="35" customFormat="1" ht="21.75" customHeight="1">
      <c r="C717" s="91"/>
      <c r="D717" s="91"/>
      <c r="E717" s="91"/>
      <c r="F717" s="34"/>
      <c r="G717" s="34"/>
      <c r="H717" s="34"/>
    </row>
    <row r="718" spans="3:8" s="35" customFormat="1" ht="21.75" customHeight="1">
      <c r="C718" s="91"/>
      <c r="D718" s="91"/>
      <c r="E718" s="91"/>
      <c r="F718" s="34"/>
      <c r="G718" s="34"/>
      <c r="H718" s="34"/>
    </row>
    <row r="719" spans="3:8" s="35" customFormat="1" ht="21.75" customHeight="1">
      <c r="C719" s="91"/>
      <c r="D719" s="91"/>
      <c r="E719" s="91"/>
      <c r="F719" s="34"/>
      <c r="G719" s="34"/>
      <c r="H719" s="34"/>
    </row>
    <row r="720" spans="3:8" s="35" customFormat="1" ht="21.75" customHeight="1">
      <c r="C720" s="91"/>
      <c r="D720" s="91"/>
      <c r="E720" s="91"/>
      <c r="F720" s="34"/>
      <c r="G720" s="34"/>
      <c r="H720" s="34"/>
    </row>
    <row r="721" spans="3:8" s="35" customFormat="1" ht="21.75" customHeight="1">
      <c r="C721" s="91"/>
      <c r="D721" s="91"/>
      <c r="E721" s="91"/>
      <c r="F721" s="34"/>
      <c r="G721" s="34"/>
      <c r="H721" s="34"/>
    </row>
    <row r="722" spans="3:8" s="35" customFormat="1" ht="21.75" customHeight="1">
      <c r="C722" s="91"/>
      <c r="D722" s="91"/>
      <c r="E722" s="91"/>
      <c r="F722" s="34"/>
      <c r="G722" s="34"/>
      <c r="H722" s="34"/>
    </row>
    <row r="723" spans="3:8" s="35" customFormat="1" ht="21.75" customHeight="1">
      <c r="C723" s="91"/>
      <c r="D723" s="91"/>
      <c r="E723" s="91"/>
      <c r="F723" s="34"/>
      <c r="G723" s="34"/>
      <c r="H723" s="34"/>
    </row>
    <row r="724" spans="3:8" s="35" customFormat="1" ht="21.75" customHeight="1">
      <c r="C724" s="91"/>
      <c r="D724" s="91"/>
      <c r="E724" s="91"/>
      <c r="F724" s="34"/>
      <c r="G724" s="34"/>
      <c r="H724" s="34"/>
    </row>
    <row r="725" spans="3:8" s="35" customFormat="1" ht="21.75" customHeight="1">
      <c r="C725" s="91"/>
      <c r="D725" s="91"/>
      <c r="E725" s="91"/>
      <c r="F725" s="34"/>
      <c r="G725" s="34"/>
      <c r="H725" s="34"/>
    </row>
    <row r="726" spans="3:8" s="35" customFormat="1" ht="21.75" customHeight="1">
      <c r="C726" s="91"/>
      <c r="D726" s="91"/>
      <c r="E726" s="91"/>
      <c r="F726" s="34"/>
      <c r="G726" s="34"/>
      <c r="H726" s="34"/>
    </row>
    <row r="727" spans="3:8" s="35" customFormat="1" ht="21.75" customHeight="1">
      <c r="C727" s="91"/>
      <c r="D727" s="91"/>
      <c r="E727" s="91"/>
      <c r="F727" s="34"/>
      <c r="G727" s="34"/>
      <c r="H727" s="34"/>
    </row>
    <row r="728" spans="3:8" s="35" customFormat="1" ht="21.75" customHeight="1">
      <c r="C728" s="91"/>
      <c r="D728" s="91"/>
      <c r="E728" s="91"/>
      <c r="F728" s="34"/>
      <c r="G728" s="34"/>
      <c r="H728" s="34"/>
    </row>
    <row r="729" spans="3:8" s="35" customFormat="1" ht="21.75" customHeight="1">
      <c r="C729" s="91"/>
      <c r="D729" s="91"/>
      <c r="E729" s="91"/>
      <c r="F729" s="34"/>
      <c r="G729" s="34"/>
      <c r="H729" s="34"/>
    </row>
    <row r="730" spans="3:8" s="35" customFormat="1" ht="21.75" customHeight="1">
      <c r="C730" s="91"/>
      <c r="D730" s="91"/>
      <c r="E730" s="91"/>
      <c r="F730" s="34"/>
      <c r="G730" s="34"/>
      <c r="H730" s="34"/>
    </row>
    <row r="731" spans="3:8" s="35" customFormat="1" ht="21.75" customHeight="1">
      <c r="C731" s="91"/>
      <c r="D731" s="91"/>
      <c r="E731" s="91"/>
      <c r="F731" s="34"/>
      <c r="G731" s="34"/>
      <c r="H731" s="34"/>
    </row>
    <row r="732" spans="3:8" s="35" customFormat="1" ht="21.75" customHeight="1">
      <c r="C732" s="91"/>
      <c r="D732" s="91"/>
      <c r="E732" s="91"/>
      <c r="F732" s="34"/>
      <c r="G732" s="34"/>
      <c r="H732" s="34"/>
    </row>
    <row r="733" spans="3:8" s="35" customFormat="1" ht="21.75" customHeight="1">
      <c r="C733" s="91"/>
      <c r="D733" s="91"/>
      <c r="E733" s="91"/>
      <c r="F733" s="34"/>
      <c r="G733" s="34"/>
      <c r="H733" s="34"/>
    </row>
    <row r="734" spans="3:8" s="35" customFormat="1" ht="21.75" customHeight="1">
      <c r="C734" s="91"/>
      <c r="D734" s="91"/>
      <c r="E734" s="91"/>
      <c r="F734" s="34"/>
      <c r="G734" s="34"/>
      <c r="H734" s="34"/>
    </row>
    <row r="735" spans="3:8" s="35" customFormat="1" ht="21.75" customHeight="1">
      <c r="C735" s="91"/>
      <c r="D735" s="91"/>
      <c r="E735" s="91"/>
      <c r="F735" s="34"/>
      <c r="G735" s="34"/>
      <c r="H735" s="34"/>
    </row>
    <row r="736" spans="3:8" s="35" customFormat="1" ht="21.75" customHeight="1">
      <c r="C736" s="91"/>
      <c r="D736" s="91"/>
      <c r="E736" s="91"/>
      <c r="F736" s="34"/>
      <c r="G736" s="34"/>
      <c r="H736" s="34"/>
    </row>
    <row r="737" spans="3:8" s="35" customFormat="1" ht="21.75" customHeight="1">
      <c r="C737" s="91"/>
      <c r="D737" s="91"/>
      <c r="E737" s="91"/>
      <c r="F737" s="34"/>
      <c r="G737" s="34"/>
      <c r="H737" s="34"/>
    </row>
    <row r="738" spans="3:8" s="35" customFormat="1" ht="21.75" customHeight="1">
      <c r="C738" s="91"/>
      <c r="D738" s="91"/>
      <c r="E738" s="91"/>
      <c r="F738" s="34"/>
      <c r="G738" s="34"/>
      <c r="H738" s="34"/>
    </row>
    <row r="739" spans="3:8" s="35" customFormat="1" ht="21.75" customHeight="1">
      <c r="C739" s="91"/>
      <c r="D739" s="91"/>
      <c r="E739" s="91"/>
      <c r="F739" s="34"/>
      <c r="G739" s="34"/>
      <c r="H739" s="34"/>
    </row>
    <row r="740" spans="3:8" s="35" customFormat="1" ht="21.75" customHeight="1">
      <c r="C740" s="91"/>
      <c r="D740" s="91"/>
      <c r="E740" s="91"/>
      <c r="F740" s="34"/>
      <c r="G740" s="34"/>
      <c r="H740" s="34"/>
    </row>
    <row r="741" spans="3:8" s="35" customFormat="1" ht="21.75" customHeight="1">
      <c r="C741" s="91"/>
      <c r="D741" s="91"/>
      <c r="E741" s="91"/>
      <c r="F741" s="34"/>
      <c r="G741" s="34"/>
      <c r="H741" s="34"/>
    </row>
    <row r="742" spans="3:8" s="35" customFormat="1" ht="21.75" customHeight="1">
      <c r="C742" s="91"/>
      <c r="D742" s="91"/>
      <c r="E742" s="91"/>
      <c r="F742" s="34"/>
      <c r="G742" s="34"/>
      <c r="H742" s="34"/>
    </row>
    <row r="743" spans="3:8" s="35" customFormat="1" ht="21.75" customHeight="1">
      <c r="C743" s="91"/>
      <c r="D743" s="91"/>
      <c r="E743" s="91"/>
      <c r="F743" s="34"/>
      <c r="G743" s="34"/>
      <c r="H743" s="34"/>
    </row>
    <row r="744" spans="3:8" s="35" customFormat="1" ht="21.75" customHeight="1">
      <c r="C744" s="91"/>
      <c r="D744" s="91"/>
      <c r="E744" s="91"/>
      <c r="F744" s="34"/>
      <c r="G744" s="34"/>
      <c r="H744" s="34"/>
    </row>
    <row r="745" spans="3:8" s="35" customFormat="1" ht="21.75" customHeight="1">
      <c r="C745" s="91"/>
      <c r="D745" s="91"/>
      <c r="E745" s="91"/>
      <c r="F745" s="34"/>
      <c r="G745" s="34"/>
      <c r="H745" s="34"/>
    </row>
    <row r="746" spans="3:8" s="35" customFormat="1" ht="21.75" customHeight="1">
      <c r="C746" s="91"/>
      <c r="D746" s="91"/>
      <c r="E746" s="91"/>
      <c r="F746" s="34"/>
      <c r="G746" s="34"/>
      <c r="H746" s="34"/>
    </row>
    <row r="747" spans="3:8" s="35" customFormat="1" ht="21.75" customHeight="1">
      <c r="C747" s="91"/>
      <c r="D747" s="91"/>
      <c r="E747" s="91"/>
      <c r="F747" s="34"/>
      <c r="G747" s="34"/>
      <c r="H747" s="34"/>
    </row>
    <row r="748" spans="3:8" s="35" customFormat="1" ht="21.75" customHeight="1">
      <c r="C748" s="91"/>
      <c r="D748" s="91"/>
      <c r="E748" s="91"/>
      <c r="F748" s="34"/>
      <c r="G748" s="34"/>
      <c r="H748" s="34"/>
    </row>
    <row r="749" spans="3:8" s="35" customFormat="1" ht="21.75" customHeight="1">
      <c r="C749" s="91"/>
      <c r="D749" s="91"/>
      <c r="E749" s="91"/>
      <c r="F749" s="34"/>
      <c r="G749" s="34"/>
      <c r="H749" s="34"/>
    </row>
    <row r="750" spans="3:8" s="35" customFormat="1" ht="21.75" customHeight="1">
      <c r="C750" s="91"/>
      <c r="D750" s="91"/>
      <c r="E750" s="91"/>
      <c r="F750" s="34"/>
      <c r="G750" s="34"/>
      <c r="H750" s="34"/>
    </row>
    <row r="751" spans="3:8" s="35" customFormat="1" ht="21.75" customHeight="1">
      <c r="C751" s="91"/>
      <c r="D751" s="91"/>
      <c r="E751" s="91"/>
      <c r="F751" s="34"/>
      <c r="G751" s="34"/>
      <c r="H751" s="34"/>
    </row>
    <row r="752" spans="3:8" s="35" customFormat="1" ht="21.75" customHeight="1">
      <c r="C752" s="91"/>
      <c r="D752" s="91"/>
      <c r="E752" s="91"/>
      <c r="F752" s="34"/>
      <c r="G752" s="34"/>
      <c r="H752" s="34"/>
    </row>
    <row r="753" spans="3:8" s="35" customFormat="1" ht="21.75" customHeight="1">
      <c r="C753" s="91"/>
      <c r="D753" s="91"/>
      <c r="E753" s="91"/>
      <c r="F753" s="34"/>
      <c r="G753" s="34"/>
      <c r="H753" s="34"/>
    </row>
    <row r="754" spans="3:8" s="35" customFormat="1" ht="21.75" customHeight="1">
      <c r="C754" s="91"/>
      <c r="D754" s="91"/>
      <c r="E754" s="91"/>
      <c r="F754" s="34"/>
      <c r="G754" s="34"/>
      <c r="H754" s="34"/>
    </row>
    <row r="755" spans="3:8" s="35" customFormat="1" ht="21.75" customHeight="1">
      <c r="C755" s="91"/>
      <c r="D755" s="91"/>
      <c r="E755" s="91"/>
      <c r="F755" s="34"/>
      <c r="G755" s="34"/>
      <c r="H755" s="34"/>
    </row>
    <row r="756" spans="3:8" s="35" customFormat="1" ht="21.75" customHeight="1">
      <c r="C756" s="91"/>
      <c r="D756" s="91"/>
      <c r="E756" s="91"/>
      <c r="F756" s="34"/>
      <c r="G756" s="34"/>
      <c r="H756" s="34"/>
    </row>
    <row r="757" spans="3:8" s="35" customFormat="1" ht="21.75" customHeight="1">
      <c r="C757" s="91"/>
      <c r="D757" s="91"/>
      <c r="E757" s="91"/>
      <c r="F757" s="34"/>
      <c r="G757" s="34"/>
      <c r="H757" s="34"/>
    </row>
    <row r="758" spans="3:8" s="35" customFormat="1" ht="21.75" customHeight="1">
      <c r="C758" s="91"/>
      <c r="D758" s="91"/>
      <c r="E758" s="91"/>
      <c r="F758" s="34"/>
      <c r="G758" s="34"/>
      <c r="H758" s="34"/>
    </row>
    <row r="759" spans="3:8" s="35" customFormat="1" ht="21.75" customHeight="1">
      <c r="C759" s="91"/>
      <c r="D759" s="91"/>
      <c r="E759" s="91"/>
      <c r="F759" s="34"/>
      <c r="G759" s="34"/>
      <c r="H759" s="34"/>
    </row>
    <row r="760" spans="3:8" s="35" customFormat="1" ht="21.75" customHeight="1">
      <c r="C760" s="91"/>
      <c r="D760" s="91"/>
      <c r="E760" s="91"/>
      <c r="F760" s="34"/>
      <c r="G760" s="34"/>
      <c r="H760" s="34"/>
    </row>
    <row r="761" spans="3:8" s="35" customFormat="1" ht="21.75" customHeight="1">
      <c r="C761" s="91"/>
      <c r="D761" s="91"/>
      <c r="E761" s="91"/>
      <c r="F761" s="34"/>
      <c r="G761" s="34"/>
      <c r="H761" s="34"/>
    </row>
    <row r="762" spans="3:8" s="35" customFormat="1" ht="21.75" customHeight="1">
      <c r="C762" s="91"/>
      <c r="D762" s="91"/>
      <c r="E762" s="91"/>
      <c r="F762" s="34"/>
      <c r="G762" s="34"/>
      <c r="H762" s="34"/>
    </row>
    <row r="763" spans="3:8" s="35" customFormat="1" ht="21.75" customHeight="1">
      <c r="C763" s="91"/>
      <c r="D763" s="91"/>
      <c r="E763" s="91"/>
      <c r="F763" s="34"/>
      <c r="G763" s="34"/>
      <c r="H763" s="34"/>
    </row>
    <row r="764" spans="3:8" s="35" customFormat="1" ht="21.75" customHeight="1">
      <c r="C764" s="91"/>
      <c r="D764" s="91"/>
      <c r="E764" s="91"/>
      <c r="F764" s="34"/>
      <c r="G764" s="34"/>
      <c r="H764" s="34"/>
    </row>
    <row r="765" spans="3:8" s="35" customFormat="1" ht="21.75" customHeight="1">
      <c r="C765" s="91"/>
      <c r="D765" s="91"/>
      <c r="E765" s="91"/>
      <c r="F765" s="34"/>
      <c r="G765" s="34"/>
      <c r="H765" s="34"/>
    </row>
    <row r="766" spans="3:8" s="35" customFormat="1" ht="21.75" customHeight="1">
      <c r="C766" s="91"/>
      <c r="D766" s="91"/>
      <c r="E766" s="91"/>
      <c r="F766" s="34"/>
      <c r="G766" s="34"/>
      <c r="H766" s="34"/>
    </row>
    <row r="767" spans="3:8" s="35" customFormat="1" ht="21.75" customHeight="1">
      <c r="C767" s="91"/>
      <c r="D767" s="91"/>
      <c r="E767" s="91"/>
      <c r="F767" s="34"/>
      <c r="G767" s="34"/>
      <c r="H767" s="34"/>
    </row>
    <row r="768" spans="3:8" s="35" customFormat="1" ht="21.75" customHeight="1">
      <c r="C768" s="91"/>
      <c r="D768" s="91"/>
      <c r="E768" s="91"/>
      <c r="F768" s="34"/>
      <c r="G768" s="34"/>
      <c r="H768" s="34"/>
    </row>
    <row r="769" spans="3:8" s="35" customFormat="1" ht="21.75" customHeight="1">
      <c r="C769" s="91"/>
      <c r="D769" s="91"/>
      <c r="E769" s="91"/>
      <c r="F769" s="34"/>
      <c r="G769" s="34"/>
      <c r="H769" s="34"/>
    </row>
    <row r="770" spans="3:8" s="35" customFormat="1" ht="21.75" customHeight="1">
      <c r="C770" s="91"/>
      <c r="D770" s="91"/>
      <c r="E770" s="91"/>
      <c r="F770" s="34"/>
      <c r="G770" s="34"/>
      <c r="H770" s="34"/>
    </row>
    <row r="771" spans="3:8" s="35" customFormat="1" ht="21.75" customHeight="1">
      <c r="C771" s="91"/>
      <c r="D771" s="91"/>
      <c r="E771" s="91"/>
      <c r="F771" s="34"/>
      <c r="G771" s="34"/>
      <c r="H771" s="34"/>
    </row>
    <row r="772" spans="3:8" s="35" customFormat="1" ht="21.75" customHeight="1">
      <c r="C772" s="91"/>
      <c r="D772" s="91"/>
      <c r="E772" s="91"/>
      <c r="F772" s="34"/>
      <c r="G772" s="34"/>
      <c r="H772" s="34"/>
    </row>
    <row r="773" spans="3:8" s="35" customFormat="1" ht="21.75" customHeight="1">
      <c r="C773" s="91"/>
      <c r="D773" s="91"/>
      <c r="E773" s="91"/>
      <c r="F773" s="34"/>
      <c r="G773" s="34"/>
      <c r="H773" s="34"/>
    </row>
    <row r="774" spans="3:8" s="35" customFormat="1" ht="21.75" customHeight="1">
      <c r="C774" s="91"/>
      <c r="D774" s="91"/>
      <c r="E774" s="91"/>
      <c r="F774" s="34"/>
      <c r="G774" s="34"/>
      <c r="H774" s="34"/>
    </row>
    <row r="775" spans="3:8" s="35" customFormat="1" ht="21.75" customHeight="1">
      <c r="C775" s="91"/>
      <c r="D775" s="91"/>
      <c r="E775" s="91"/>
      <c r="F775" s="34"/>
      <c r="G775" s="34"/>
      <c r="H775" s="34"/>
    </row>
    <row r="776" spans="3:8" s="35" customFormat="1" ht="21.75" customHeight="1">
      <c r="C776" s="91"/>
      <c r="D776" s="91"/>
      <c r="E776" s="91"/>
      <c r="F776" s="34"/>
      <c r="G776" s="34"/>
      <c r="H776" s="34"/>
    </row>
    <row r="777" spans="3:8" s="35" customFormat="1" ht="21.75" customHeight="1">
      <c r="C777" s="91"/>
      <c r="D777" s="91"/>
      <c r="E777" s="91"/>
      <c r="F777" s="34"/>
      <c r="G777" s="34"/>
      <c r="H777" s="34"/>
    </row>
    <row r="778" spans="3:8" s="35" customFormat="1" ht="21.75" customHeight="1">
      <c r="C778" s="91"/>
      <c r="D778" s="91"/>
      <c r="E778" s="91"/>
      <c r="F778" s="34"/>
      <c r="G778" s="34"/>
      <c r="H778" s="34"/>
    </row>
    <row r="779" spans="3:8" s="35" customFormat="1" ht="21.75" customHeight="1">
      <c r="C779" s="91"/>
      <c r="D779" s="91"/>
      <c r="E779" s="91"/>
      <c r="F779" s="34"/>
      <c r="G779" s="34"/>
      <c r="H779" s="34"/>
    </row>
    <row r="780" spans="3:8" s="35" customFormat="1" ht="21.75" customHeight="1">
      <c r="C780" s="91"/>
      <c r="D780" s="91"/>
      <c r="E780" s="91"/>
      <c r="F780" s="34"/>
      <c r="G780" s="34"/>
      <c r="H780" s="34"/>
    </row>
    <row r="781" spans="3:8" s="35" customFormat="1" ht="21.75" customHeight="1">
      <c r="C781" s="91"/>
      <c r="D781" s="91"/>
      <c r="E781" s="91"/>
      <c r="F781" s="34"/>
      <c r="G781" s="34"/>
      <c r="H781" s="34"/>
    </row>
    <row r="782" spans="3:8" s="35" customFormat="1" ht="21.75" customHeight="1">
      <c r="C782" s="91"/>
      <c r="D782" s="91"/>
      <c r="E782" s="91"/>
      <c r="F782" s="34"/>
      <c r="G782" s="34"/>
      <c r="H782" s="34"/>
    </row>
    <row r="783" spans="3:8" s="35" customFormat="1" ht="21.75" customHeight="1">
      <c r="C783" s="91"/>
      <c r="D783" s="91"/>
      <c r="E783" s="91"/>
      <c r="F783" s="34"/>
      <c r="G783" s="34"/>
      <c r="H783" s="34"/>
    </row>
  </sheetData>
  <mergeCells count="35">
    <mergeCell ref="A60:A61"/>
    <mergeCell ref="B60:B61"/>
    <mergeCell ref="C60:C61"/>
    <mergeCell ref="D60:D61"/>
    <mergeCell ref="E60:E61"/>
    <mergeCell ref="A73:A74"/>
    <mergeCell ref="B73:B74"/>
    <mergeCell ref="C73:C74"/>
    <mergeCell ref="D73:D74"/>
    <mergeCell ref="E73:E74"/>
    <mergeCell ref="A42:A43"/>
    <mergeCell ref="B42:B43"/>
    <mergeCell ref="C42:C43"/>
    <mergeCell ref="D42:D43"/>
    <mergeCell ref="E42:E43"/>
    <mergeCell ref="F3:H3"/>
    <mergeCell ref="I3:I4"/>
    <mergeCell ref="A33:A34"/>
    <mergeCell ref="B33:B34"/>
    <mergeCell ref="C33:C34"/>
    <mergeCell ref="D33:D34"/>
    <mergeCell ref="E33:E34"/>
    <mergeCell ref="E3:E4"/>
    <mergeCell ref="A3:A4"/>
    <mergeCell ref="B3:B4"/>
    <mergeCell ref="C3:C4"/>
    <mergeCell ref="D3:D4"/>
    <mergeCell ref="F42:H42"/>
    <mergeCell ref="I42:I43"/>
    <mergeCell ref="F73:H73"/>
    <mergeCell ref="I73:I74"/>
    <mergeCell ref="I33:I34"/>
    <mergeCell ref="F33:H33"/>
    <mergeCell ref="F60:H60"/>
    <mergeCell ref="I60:I61"/>
  </mergeCells>
  <pageMargins left="0" right="0" top="0" bottom="0" header="0" footer="0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5"/>
  <sheetViews>
    <sheetView view="pageLayout" topLeftCell="A31" zoomScaleNormal="100" workbookViewId="0">
      <selection activeCell="D47" sqref="D47"/>
    </sheetView>
  </sheetViews>
  <sheetFormatPr defaultColWidth="9.140625" defaultRowHeight="22.5" customHeight="1"/>
  <cols>
    <col min="1" max="1" width="5.7109375" style="30" customWidth="1"/>
    <col min="2" max="2" width="33" style="30" customWidth="1"/>
    <col min="3" max="3" width="13.42578125" style="76" customWidth="1"/>
    <col min="4" max="4" width="14.28515625" style="76" customWidth="1"/>
    <col min="5" max="5" width="13.85546875" style="76" customWidth="1"/>
    <col min="6" max="6" width="18.5703125" style="80" customWidth="1"/>
    <col min="7" max="8" width="18.42578125" style="80" customWidth="1"/>
    <col min="9" max="9" width="16.140625" style="30" customWidth="1"/>
    <col min="10" max="16384" width="9.140625" style="30"/>
  </cols>
  <sheetData>
    <row r="1" spans="1:9" ht="22.5" customHeight="1">
      <c r="A1" s="239" t="s">
        <v>0</v>
      </c>
      <c r="B1" s="239"/>
      <c r="C1" s="239"/>
      <c r="D1" s="239"/>
      <c r="E1" s="239"/>
      <c r="F1" s="239"/>
      <c r="G1" s="239"/>
      <c r="H1" s="239"/>
      <c r="I1" s="239"/>
    </row>
    <row r="2" spans="1:9" ht="22.5" customHeight="1">
      <c r="A2" s="240" t="s">
        <v>497</v>
      </c>
      <c r="B2" s="240"/>
      <c r="C2" s="240"/>
      <c r="D2" s="240"/>
      <c r="E2" s="240"/>
      <c r="F2" s="240"/>
      <c r="G2" s="240"/>
      <c r="H2" s="240"/>
      <c r="I2" s="240"/>
    </row>
    <row r="3" spans="1:9" ht="22.5" customHeight="1">
      <c r="A3" s="240" t="s">
        <v>432</v>
      </c>
      <c r="B3" s="240"/>
      <c r="C3" s="240"/>
      <c r="D3" s="240"/>
      <c r="E3" s="240"/>
      <c r="F3" s="240"/>
      <c r="G3" s="240"/>
      <c r="H3" s="240"/>
      <c r="I3" s="240"/>
    </row>
    <row r="4" spans="1:9" ht="22.5" customHeight="1">
      <c r="A4" s="81" t="s">
        <v>4</v>
      </c>
      <c r="B4" s="80"/>
      <c r="C4" s="112"/>
      <c r="D4" s="112"/>
      <c r="E4" s="112"/>
    </row>
    <row r="5" spans="1:9" ht="22.5" customHeight="1">
      <c r="A5" s="82" t="s">
        <v>221</v>
      </c>
      <c r="B5" s="82"/>
      <c r="C5" s="113"/>
      <c r="D5" s="113"/>
      <c r="E5" s="113"/>
    </row>
    <row r="6" spans="1:9" ht="22.5" customHeight="1">
      <c r="A6" s="234" t="s">
        <v>5</v>
      </c>
      <c r="B6" s="234" t="s">
        <v>6</v>
      </c>
      <c r="C6" s="236" t="s">
        <v>8</v>
      </c>
      <c r="D6" s="236" t="s">
        <v>430</v>
      </c>
      <c r="E6" s="236" t="s">
        <v>431</v>
      </c>
      <c r="F6" s="238" t="s">
        <v>426</v>
      </c>
      <c r="G6" s="238"/>
      <c r="H6" s="238"/>
      <c r="I6" s="233" t="s">
        <v>433</v>
      </c>
    </row>
    <row r="7" spans="1:9" ht="22.5" customHeight="1">
      <c r="A7" s="235"/>
      <c r="B7" s="235"/>
      <c r="C7" s="237"/>
      <c r="D7" s="237"/>
      <c r="E7" s="237"/>
      <c r="F7" s="79" t="s">
        <v>427</v>
      </c>
      <c r="G7" s="79" t="s">
        <v>428</v>
      </c>
      <c r="H7" s="79" t="s">
        <v>429</v>
      </c>
      <c r="I7" s="233"/>
    </row>
    <row r="8" spans="1:9" ht="22.5" customHeight="1">
      <c r="A8" s="32">
        <v>1</v>
      </c>
      <c r="B8" s="30" t="s">
        <v>371</v>
      </c>
      <c r="C8" s="114">
        <v>300000</v>
      </c>
      <c r="D8" s="73">
        <v>297000</v>
      </c>
      <c r="E8" s="73">
        <v>0</v>
      </c>
      <c r="F8" s="32"/>
      <c r="G8" s="32">
        <v>1</v>
      </c>
      <c r="H8" s="32"/>
      <c r="I8" s="27" t="s">
        <v>494</v>
      </c>
    </row>
    <row r="9" spans="1:9" ht="22.5" customHeight="1">
      <c r="A9" s="28"/>
      <c r="B9" s="83" t="s">
        <v>372</v>
      </c>
      <c r="C9" s="74"/>
      <c r="D9" s="74"/>
      <c r="E9" s="74"/>
      <c r="F9" s="44"/>
      <c r="G9" s="44"/>
      <c r="H9" s="44"/>
      <c r="I9" s="28"/>
    </row>
    <row r="10" spans="1:9" ht="22.5" customHeight="1">
      <c r="A10" s="28"/>
      <c r="B10" s="83" t="s">
        <v>390</v>
      </c>
      <c r="C10" s="74"/>
      <c r="D10" s="74"/>
      <c r="E10" s="74"/>
      <c r="F10" s="44"/>
      <c r="G10" s="44"/>
      <c r="H10" s="44"/>
      <c r="I10" s="28"/>
    </row>
    <row r="11" spans="1:9" ht="22.5" customHeight="1">
      <c r="A11" s="28" t="s">
        <v>224</v>
      </c>
      <c r="B11" s="83" t="s">
        <v>225</v>
      </c>
      <c r="C11" s="74"/>
      <c r="D11" s="74"/>
      <c r="E11" s="74"/>
      <c r="F11" s="44"/>
      <c r="G11" s="44"/>
      <c r="H11" s="44"/>
      <c r="I11" s="28"/>
    </row>
    <row r="12" spans="1:9" ht="22.5" customHeight="1">
      <c r="A12" s="32">
        <v>2</v>
      </c>
      <c r="B12" s="27" t="s">
        <v>371</v>
      </c>
      <c r="C12" s="73">
        <v>300000</v>
      </c>
      <c r="D12" s="73">
        <v>297000</v>
      </c>
      <c r="E12" s="73">
        <v>0</v>
      </c>
      <c r="F12" s="44"/>
      <c r="G12" s="44">
        <v>1</v>
      </c>
      <c r="H12" s="44"/>
      <c r="I12" s="27" t="s">
        <v>494</v>
      </c>
    </row>
    <row r="13" spans="1:9" ht="22.5" customHeight="1">
      <c r="A13" s="28"/>
      <c r="B13" s="28" t="s">
        <v>391</v>
      </c>
      <c r="C13" s="74"/>
      <c r="D13" s="74"/>
      <c r="E13" s="74"/>
      <c r="F13" s="44"/>
      <c r="G13" s="44"/>
      <c r="H13" s="44"/>
      <c r="I13" s="28"/>
    </row>
    <row r="14" spans="1:9" ht="22.5" customHeight="1">
      <c r="A14" s="28"/>
      <c r="B14" s="28" t="s">
        <v>392</v>
      </c>
      <c r="C14" s="74"/>
      <c r="D14" s="74"/>
      <c r="E14" s="74"/>
      <c r="F14" s="44"/>
      <c r="G14" s="44"/>
      <c r="H14" s="44"/>
      <c r="I14" s="28"/>
    </row>
    <row r="15" spans="1:9" ht="22.5" customHeight="1">
      <c r="A15" s="28"/>
      <c r="B15" s="28" t="s">
        <v>225</v>
      </c>
      <c r="C15" s="74"/>
      <c r="D15" s="74"/>
      <c r="E15" s="74"/>
      <c r="F15" s="44"/>
      <c r="G15" s="44"/>
      <c r="H15" s="44"/>
      <c r="I15" s="28"/>
    </row>
    <row r="16" spans="1:9" ht="22.5" customHeight="1">
      <c r="A16" s="29"/>
      <c r="B16" s="29"/>
      <c r="C16" s="115"/>
      <c r="D16" s="75"/>
      <c r="E16" s="75"/>
      <c r="F16" s="78"/>
      <c r="G16" s="78"/>
      <c r="H16" s="78"/>
      <c r="I16" s="29"/>
    </row>
    <row r="17" spans="1:9" ht="24">
      <c r="A17" s="32">
        <v>3</v>
      </c>
      <c r="B17" s="27" t="s">
        <v>371</v>
      </c>
      <c r="C17" s="73">
        <v>300000</v>
      </c>
      <c r="D17" s="73">
        <v>297000</v>
      </c>
      <c r="E17" s="74">
        <v>0</v>
      </c>
      <c r="F17" s="44"/>
      <c r="G17" s="44">
        <v>1</v>
      </c>
      <c r="H17" s="44"/>
      <c r="I17" s="27" t="s">
        <v>494</v>
      </c>
    </row>
    <row r="18" spans="1:9" ht="24">
      <c r="A18" s="28"/>
      <c r="B18" s="28" t="s">
        <v>393</v>
      </c>
      <c r="C18" s="74"/>
      <c r="D18" s="74"/>
      <c r="E18" s="74"/>
      <c r="F18" s="44"/>
      <c r="G18" s="44"/>
      <c r="H18" s="44"/>
      <c r="I18" s="28"/>
    </row>
    <row r="19" spans="1:9" ht="24">
      <c r="A19" s="29"/>
      <c r="B19" s="29" t="s">
        <v>394</v>
      </c>
      <c r="C19" s="75"/>
      <c r="D19" s="75"/>
      <c r="E19" s="75"/>
      <c r="F19" s="78"/>
      <c r="G19" s="78"/>
      <c r="H19" s="78"/>
      <c r="I19" s="29"/>
    </row>
    <row r="20" spans="1:9" ht="24">
      <c r="A20" s="28">
        <v>4</v>
      </c>
      <c r="B20" s="28" t="s">
        <v>371</v>
      </c>
      <c r="C20" s="74">
        <v>297400</v>
      </c>
      <c r="D20" s="74">
        <v>297000</v>
      </c>
      <c r="E20" s="74">
        <f>C20-D20</f>
        <v>400</v>
      </c>
      <c r="F20" s="44"/>
      <c r="G20" s="44">
        <v>1</v>
      </c>
      <c r="H20" s="44"/>
      <c r="I20" s="28" t="s">
        <v>491</v>
      </c>
    </row>
    <row r="21" spans="1:9" ht="24">
      <c r="A21" s="28"/>
      <c r="B21" s="28" t="s">
        <v>397</v>
      </c>
      <c r="C21" s="74"/>
      <c r="D21" s="74"/>
      <c r="E21" s="74"/>
      <c r="F21" s="44"/>
      <c r="G21" s="44"/>
      <c r="H21" s="44"/>
      <c r="I21" s="28" t="s">
        <v>486</v>
      </c>
    </row>
    <row r="22" spans="1:9" ht="24">
      <c r="A22" s="28"/>
      <c r="B22" s="28" t="s">
        <v>395</v>
      </c>
      <c r="C22" s="74"/>
      <c r="D22" s="74"/>
      <c r="E22" s="74"/>
      <c r="F22" s="44"/>
      <c r="G22" s="44"/>
      <c r="H22" s="44"/>
      <c r="I22" s="28"/>
    </row>
    <row r="23" spans="1:9" ht="24">
      <c r="A23" s="28"/>
      <c r="B23" s="28" t="s">
        <v>396</v>
      </c>
      <c r="C23" s="74"/>
      <c r="D23" s="74"/>
      <c r="E23" s="74"/>
      <c r="F23" s="44"/>
      <c r="G23" s="44"/>
      <c r="H23" s="44"/>
      <c r="I23" s="28"/>
    </row>
    <row r="24" spans="1:9" ht="24">
      <c r="A24" s="29"/>
      <c r="B24" s="29" t="s">
        <v>226</v>
      </c>
      <c r="C24" s="75"/>
      <c r="D24" s="75"/>
      <c r="E24" s="75"/>
      <c r="F24" s="78"/>
      <c r="G24" s="78"/>
      <c r="H24" s="78"/>
      <c r="I24" s="29"/>
    </row>
    <row r="25" spans="1:9" ht="22.5" customHeight="1">
      <c r="A25" s="44">
        <v>5</v>
      </c>
      <c r="B25" s="28" t="s">
        <v>371</v>
      </c>
      <c r="C25" s="74">
        <v>300000</v>
      </c>
      <c r="D25" s="74">
        <v>297000</v>
      </c>
      <c r="E25" s="74">
        <v>0</v>
      </c>
      <c r="F25" s="44"/>
      <c r="G25" s="44">
        <v>1</v>
      </c>
      <c r="H25" s="44"/>
      <c r="I25" s="27" t="s">
        <v>494</v>
      </c>
    </row>
    <row r="26" spans="1:9" ht="22.5" customHeight="1">
      <c r="A26" s="28"/>
      <c r="B26" s="28" t="s">
        <v>398</v>
      </c>
      <c r="C26" s="74"/>
      <c r="D26" s="74"/>
      <c r="E26" s="74"/>
      <c r="F26" s="44"/>
      <c r="G26" s="44"/>
      <c r="H26" s="44"/>
      <c r="I26" s="28"/>
    </row>
    <row r="27" spans="1:9" ht="22.5" customHeight="1">
      <c r="A27" s="29"/>
      <c r="B27" s="29" t="s">
        <v>399</v>
      </c>
      <c r="C27" s="75"/>
      <c r="D27" s="75"/>
      <c r="E27" s="75"/>
      <c r="F27" s="78"/>
      <c r="G27" s="78"/>
      <c r="H27" s="78"/>
      <c r="I27" s="29"/>
    </row>
    <row r="28" spans="1:9" ht="22.5" customHeight="1">
      <c r="C28" s="77"/>
      <c r="D28" s="77"/>
      <c r="E28" s="77"/>
    </row>
    <row r="29" spans="1:9" ht="22.5" customHeight="1">
      <c r="A29" s="82"/>
      <c r="B29" s="82"/>
      <c r="C29" s="197"/>
      <c r="D29" s="197"/>
      <c r="E29" s="197"/>
      <c r="F29" s="196"/>
      <c r="G29" s="196"/>
      <c r="H29" s="196"/>
      <c r="I29" s="82"/>
    </row>
    <row r="30" spans="1:9" ht="22.5" customHeight="1">
      <c r="A30" s="248" t="s">
        <v>5</v>
      </c>
      <c r="B30" s="248" t="s">
        <v>6</v>
      </c>
      <c r="C30" s="249" t="s">
        <v>8</v>
      </c>
      <c r="D30" s="249" t="s">
        <v>430</v>
      </c>
      <c r="E30" s="249" t="s">
        <v>431</v>
      </c>
      <c r="F30" s="250" t="s">
        <v>426</v>
      </c>
      <c r="G30" s="250"/>
      <c r="H30" s="250"/>
      <c r="I30" s="251" t="s">
        <v>433</v>
      </c>
    </row>
    <row r="31" spans="1:9" ht="22.5" customHeight="1">
      <c r="A31" s="235"/>
      <c r="B31" s="235"/>
      <c r="C31" s="237"/>
      <c r="D31" s="237"/>
      <c r="E31" s="237"/>
      <c r="F31" s="79" t="s">
        <v>427</v>
      </c>
      <c r="G31" s="79" t="s">
        <v>428</v>
      </c>
      <c r="H31" s="79" t="s">
        <v>429</v>
      </c>
      <c r="I31" s="233"/>
    </row>
    <row r="32" spans="1:9" ht="22.5" customHeight="1">
      <c r="A32" s="44">
        <v>6</v>
      </c>
      <c r="B32" s="28" t="s">
        <v>371</v>
      </c>
      <c r="C32" s="74">
        <v>300000</v>
      </c>
      <c r="D32" s="74">
        <v>297000</v>
      </c>
      <c r="E32" s="74">
        <v>0</v>
      </c>
      <c r="F32" s="44"/>
      <c r="G32" s="44">
        <v>1</v>
      </c>
      <c r="H32" s="44"/>
      <c r="I32" s="27" t="s">
        <v>494</v>
      </c>
    </row>
    <row r="33" spans="1:9" ht="22.5" customHeight="1">
      <c r="A33" s="28"/>
      <c r="B33" s="28" t="s">
        <v>400</v>
      </c>
      <c r="C33" s="74"/>
      <c r="D33" s="74"/>
      <c r="E33" s="74"/>
      <c r="F33" s="44"/>
      <c r="G33" s="44"/>
      <c r="H33" s="44"/>
      <c r="I33" s="28"/>
    </row>
    <row r="34" spans="1:9" ht="22.5" customHeight="1">
      <c r="A34" s="28"/>
      <c r="B34" s="28" t="s">
        <v>401</v>
      </c>
      <c r="C34" s="74"/>
      <c r="D34" s="74"/>
      <c r="E34" s="74"/>
      <c r="F34" s="78"/>
      <c r="G34" s="78"/>
      <c r="H34" s="78"/>
      <c r="I34" s="28"/>
    </row>
    <row r="35" spans="1:9" ht="22.5" customHeight="1">
      <c r="A35" s="32">
        <v>7</v>
      </c>
      <c r="B35" s="27" t="s">
        <v>402</v>
      </c>
      <c r="C35" s="73">
        <v>300000</v>
      </c>
      <c r="D35" s="73">
        <v>297000</v>
      </c>
      <c r="E35" s="73">
        <v>0</v>
      </c>
      <c r="F35" s="44"/>
      <c r="G35" s="44">
        <v>1</v>
      </c>
      <c r="H35" s="44"/>
      <c r="I35" s="27" t="s">
        <v>494</v>
      </c>
    </row>
    <row r="36" spans="1:9" ht="22.5" customHeight="1">
      <c r="A36" s="28"/>
      <c r="B36" s="28" t="s">
        <v>403</v>
      </c>
      <c r="C36" s="74"/>
      <c r="D36" s="74"/>
      <c r="E36" s="74"/>
      <c r="F36" s="44"/>
      <c r="G36" s="44"/>
      <c r="H36" s="44"/>
      <c r="I36" s="28"/>
    </row>
    <row r="37" spans="1:9" ht="22.5" customHeight="1">
      <c r="A37" s="28"/>
      <c r="B37" s="28" t="s">
        <v>404</v>
      </c>
      <c r="C37" s="74"/>
      <c r="D37" s="74"/>
      <c r="E37" s="74"/>
      <c r="F37" s="44"/>
      <c r="G37" s="44"/>
      <c r="H37" s="44"/>
      <c r="I37" s="28"/>
    </row>
    <row r="38" spans="1:9" ht="22.5" customHeight="1">
      <c r="A38" s="28"/>
      <c r="B38" s="28" t="s">
        <v>405</v>
      </c>
      <c r="C38" s="74"/>
      <c r="D38" s="74"/>
      <c r="E38" s="74"/>
      <c r="F38" s="44"/>
      <c r="G38" s="44"/>
      <c r="H38" s="44"/>
      <c r="I38" s="28"/>
    </row>
    <row r="39" spans="1:9" ht="22.5" customHeight="1">
      <c r="A39" s="28"/>
      <c r="B39" s="28" t="s">
        <v>225</v>
      </c>
      <c r="C39" s="74"/>
      <c r="D39" s="74"/>
      <c r="E39" s="74"/>
      <c r="F39" s="78"/>
      <c r="G39" s="78"/>
      <c r="H39" s="78"/>
      <c r="I39" s="29"/>
    </row>
    <row r="40" spans="1:9" ht="22.5" customHeight="1">
      <c r="A40" s="32">
        <v>8</v>
      </c>
      <c r="B40" s="27" t="s">
        <v>406</v>
      </c>
      <c r="C40" s="73">
        <v>300000</v>
      </c>
      <c r="D40" s="73">
        <v>284000</v>
      </c>
      <c r="E40" s="73">
        <v>0</v>
      </c>
      <c r="F40" s="44"/>
      <c r="G40" s="44">
        <v>1</v>
      </c>
      <c r="H40" s="44"/>
      <c r="I40" s="28" t="s">
        <v>495</v>
      </c>
    </row>
    <row r="41" spans="1:9" ht="22.5" customHeight="1">
      <c r="A41" s="28"/>
      <c r="B41" s="28" t="s">
        <v>407</v>
      </c>
      <c r="C41" s="74"/>
      <c r="D41" s="74"/>
      <c r="E41" s="74"/>
      <c r="F41" s="44"/>
      <c r="G41" s="44"/>
      <c r="H41" s="44"/>
      <c r="I41" s="28"/>
    </row>
    <row r="42" spans="1:9" ht="22.5" customHeight="1">
      <c r="A42" s="28"/>
      <c r="B42" s="28" t="s">
        <v>408</v>
      </c>
      <c r="C42" s="74"/>
      <c r="D42" s="74"/>
      <c r="E42" s="74"/>
      <c r="F42" s="44"/>
      <c r="G42" s="44"/>
      <c r="H42" s="44"/>
      <c r="I42" s="28"/>
    </row>
    <row r="43" spans="1:9" ht="22.5" customHeight="1">
      <c r="A43" s="28"/>
      <c r="B43" s="28" t="s">
        <v>409</v>
      </c>
      <c r="C43" s="74"/>
      <c r="D43" s="74"/>
      <c r="E43" s="74"/>
      <c r="F43" s="78"/>
      <c r="G43" s="78"/>
      <c r="H43" s="78"/>
      <c r="I43" s="29"/>
    </row>
    <row r="44" spans="1:9" ht="22.5" customHeight="1">
      <c r="A44" s="32">
        <v>9</v>
      </c>
      <c r="B44" s="27" t="s">
        <v>410</v>
      </c>
      <c r="C44" s="73">
        <v>274000</v>
      </c>
      <c r="D44" s="73">
        <v>274000</v>
      </c>
      <c r="E44" s="73">
        <f>C44-D44</f>
        <v>0</v>
      </c>
      <c r="F44" s="44"/>
      <c r="G44" s="44">
        <v>1</v>
      </c>
      <c r="H44" s="44"/>
      <c r="I44" s="28" t="s">
        <v>491</v>
      </c>
    </row>
    <row r="45" spans="1:9" ht="22.5" customHeight="1">
      <c r="A45" s="28"/>
      <c r="B45" s="28" t="s">
        <v>411</v>
      </c>
      <c r="C45" s="74"/>
      <c r="D45" s="74"/>
      <c r="E45" s="74"/>
      <c r="F45" s="44"/>
      <c r="G45" s="44"/>
      <c r="H45" s="44"/>
      <c r="I45" s="28" t="s">
        <v>487</v>
      </c>
    </row>
    <row r="46" spans="1:9" ht="22.5" customHeight="1">
      <c r="A46" s="28"/>
      <c r="B46" s="28" t="s">
        <v>412</v>
      </c>
      <c r="C46" s="74"/>
      <c r="D46" s="74"/>
      <c r="E46" s="74"/>
      <c r="F46" s="44"/>
      <c r="G46" s="44"/>
      <c r="H46" s="44"/>
      <c r="I46" s="28"/>
    </row>
    <row r="47" spans="1:9" ht="22.5" customHeight="1">
      <c r="A47" s="28"/>
      <c r="B47" s="28" t="s">
        <v>306</v>
      </c>
      <c r="C47" s="74"/>
      <c r="D47" s="74"/>
      <c r="E47" s="74"/>
      <c r="F47" s="44"/>
      <c r="G47" s="44"/>
      <c r="H47" s="44"/>
      <c r="I47" s="28"/>
    </row>
    <row r="48" spans="1:9" ht="22.5" customHeight="1">
      <c r="A48" s="29"/>
      <c r="B48" s="29"/>
      <c r="C48" s="75"/>
      <c r="D48" s="75"/>
      <c r="E48" s="75"/>
      <c r="F48" s="44"/>
      <c r="G48" s="44"/>
      <c r="H48" s="44"/>
      <c r="I48" s="28"/>
    </row>
    <row r="49" spans="1:9" ht="22.5" customHeight="1">
      <c r="A49" s="32">
        <v>10</v>
      </c>
      <c r="B49" s="27" t="s">
        <v>413</v>
      </c>
      <c r="C49" s="73">
        <v>285000</v>
      </c>
      <c r="D49" s="73">
        <v>285000</v>
      </c>
      <c r="E49" s="73">
        <f>C49-D49</f>
        <v>0</v>
      </c>
      <c r="F49" s="32"/>
      <c r="G49" s="32">
        <v>1</v>
      </c>
      <c r="H49" s="32"/>
      <c r="I49" s="27" t="s">
        <v>491</v>
      </c>
    </row>
    <row r="50" spans="1:9" ht="22.5" customHeight="1">
      <c r="A50" s="29"/>
      <c r="B50" s="29" t="s">
        <v>414</v>
      </c>
      <c r="C50" s="75"/>
      <c r="D50" s="75"/>
      <c r="E50" s="75"/>
      <c r="F50" s="78"/>
      <c r="G50" s="78"/>
      <c r="H50" s="78"/>
      <c r="I50" s="29" t="s">
        <v>488</v>
      </c>
    </row>
    <row r="51" spans="1:9" ht="22.5" customHeight="1">
      <c r="A51" s="44">
        <v>11</v>
      </c>
      <c r="B51" s="28" t="s">
        <v>415</v>
      </c>
      <c r="C51" s="74">
        <v>85000</v>
      </c>
      <c r="D51" s="74">
        <v>0</v>
      </c>
      <c r="E51" s="74">
        <v>85000</v>
      </c>
      <c r="F51" s="44"/>
      <c r="G51" s="44">
        <v>1</v>
      </c>
      <c r="H51" s="44"/>
      <c r="I51" s="28"/>
    </row>
    <row r="52" spans="1:9" ht="22.5" customHeight="1">
      <c r="A52" s="28"/>
      <c r="B52" s="28" t="s">
        <v>416</v>
      </c>
      <c r="C52" s="74"/>
      <c r="D52" s="74"/>
      <c r="E52" s="74"/>
      <c r="F52" s="44"/>
      <c r="G52" s="44"/>
      <c r="H52" s="44"/>
      <c r="I52" s="28"/>
    </row>
    <row r="53" spans="1:9" ht="22.5" customHeight="1">
      <c r="A53" s="29"/>
      <c r="B53" s="29" t="s">
        <v>225</v>
      </c>
      <c r="C53" s="75"/>
      <c r="D53" s="75"/>
      <c r="E53" s="75"/>
      <c r="F53" s="78"/>
      <c r="G53" s="78"/>
      <c r="H53" s="78"/>
      <c r="I53" s="29"/>
    </row>
    <row r="54" spans="1:9" ht="22.5" customHeight="1">
      <c r="C54" s="77"/>
      <c r="E54" s="77"/>
    </row>
    <row r="55" spans="1:9" ht="22.5" customHeight="1">
      <c r="C55" s="77"/>
      <c r="E55" s="77"/>
    </row>
    <row r="56" spans="1:9" ht="22.5" customHeight="1">
      <c r="A56" s="81"/>
      <c r="B56" s="80"/>
      <c r="C56" s="112"/>
      <c r="D56" s="112"/>
      <c r="E56" s="112"/>
    </row>
    <row r="57" spans="1:9" ht="22.5" customHeight="1">
      <c r="A57" s="81"/>
      <c r="B57" s="80"/>
      <c r="C57" s="112"/>
      <c r="D57" s="112"/>
      <c r="E57" s="112"/>
    </row>
    <row r="58" spans="1:9" ht="22.5" customHeight="1">
      <c r="C58" s="183"/>
      <c r="D58" s="183"/>
      <c r="E58" s="183"/>
    </row>
    <row r="59" spans="1:9" ht="22.5" customHeight="1">
      <c r="C59" s="183"/>
      <c r="D59" s="183"/>
      <c r="E59" s="183"/>
    </row>
    <row r="60" spans="1:9" ht="22.5" customHeight="1">
      <c r="A60" s="234" t="s">
        <v>5</v>
      </c>
      <c r="B60" s="234" t="s">
        <v>6</v>
      </c>
      <c r="C60" s="236" t="s">
        <v>8</v>
      </c>
      <c r="D60" s="236" t="s">
        <v>430</v>
      </c>
      <c r="E60" s="236" t="s">
        <v>431</v>
      </c>
      <c r="F60" s="238" t="s">
        <v>426</v>
      </c>
      <c r="G60" s="238"/>
      <c r="H60" s="238"/>
      <c r="I60" s="233" t="s">
        <v>433</v>
      </c>
    </row>
    <row r="61" spans="1:9" ht="22.5" customHeight="1">
      <c r="A61" s="235"/>
      <c r="B61" s="235"/>
      <c r="C61" s="237"/>
      <c r="D61" s="237"/>
      <c r="E61" s="237"/>
      <c r="F61" s="79" t="s">
        <v>427</v>
      </c>
      <c r="G61" s="79" t="s">
        <v>428</v>
      </c>
      <c r="H61" s="79" t="s">
        <v>429</v>
      </c>
      <c r="I61" s="233"/>
    </row>
    <row r="62" spans="1:9" ht="22.5" customHeight="1">
      <c r="A62" s="32">
        <v>12</v>
      </c>
      <c r="B62" s="179" t="s">
        <v>513</v>
      </c>
      <c r="C62" s="114">
        <v>140000</v>
      </c>
      <c r="D62" s="73">
        <v>115000</v>
      </c>
      <c r="E62" s="73">
        <f>C62-D62</f>
        <v>25000</v>
      </c>
      <c r="F62" s="32"/>
      <c r="G62" s="32">
        <v>1</v>
      </c>
      <c r="H62" s="32"/>
      <c r="I62" s="27"/>
    </row>
    <row r="63" spans="1:9" ht="22.5" customHeight="1">
      <c r="A63" s="28"/>
      <c r="B63" s="180" t="s">
        <v>514</v>
      </c>
      <c r="C63" s="74"/>
      <c r="D63" s="74"/>
      <c r="E63" s="74"/>
      <c r="F63" s="44"/>
      <c r="G63" s="44"/>
      <c r="H63" s="44"/>
      <c r="I63" s="28"/>
    </row>
    <row r="64" spans="1:9" ht="22.5" customHeight="1">
      <c r="A64" s="28"/>
      <c r="B64" s="180" t="s">
        <v>515</v>
      </c>
      <c r="C64" s="74"/>
      <c r="D64" s="74"/>
      <c r="E64" s="74"/>
      <c r="F64" s="44"/>
      <c r="G64" s="44"/>
      <c r="H64" s="44"/>
      <c r="I64" s="28"/>
    </row>
    <row r="65" spans="1:9" ht="22.5" customHeight="1">
      <c r="A65" s="28" t="s">
        <v>224</v>
      </c>
      <c r="B65" s="180" t="s">
        <v>516</v>
      </c>
      <c r="C65" s="74"/>
      <c r="D65" s="74"/>
      <c r="E65" s="74"/>
      <c r="F65" s="44"/>
      <c r="G65" s="44"/>
      <c r="H65" s="44"/>
      <c r="I65" s="28"/>
    </row>
    <row r="66" spans="1:9" ht="22.5" customHeight="1">
      <c r="A66" s="28"/>
      <c r="B66" s="181" t="s">
        <v>517</v>
      </c>
      <c r="C66" s="74"/>
      <c r="D66" s="74"/>
      <c r="E66" s="74"/>
      <c r="F66" s="44"/>
      <c r="G66" s="44"/>
      <c r="H66" s="44"/>
      <c r="I66" s="28"/>
    </row>
    <row r="67" spans="1:9" ht="22.5" customHeight="1">
      <c r="A67" s="28"/>
      <c r="B67" s="181" t="s">
        <v>518</v>
      </c>
      <c r="C67" s="74"/>
      <c r="D67" s="74"/>
      <c r="E67" s="74"/>
      <c r="F67" s="78"/>
      <c r="G67" s="78"/>
      <c r="H67" s="78"/>
      <c r="I67" s="29"/>
    </row>
    <row r="68" spans="1:9" ht="22.5" customHeight="1">
      <c r="A68" s="32">
        <v>13</v>
      </c>
      <c r="B68" s="182" t="s">
        <v>519</v>
      </c>
      <c r="C68" s="73">
        <v>71000</v>
      </c>
      <c r="D68" s="73">
        <v>70000</v>
      </c>
      <c r="E68" s="73">
        <f>C68-D68</f>
        <v>1000</v>
      </c>
      <c r="F68" s="44"/>
      <c r="G68" s="44">
        <v>1</v>
      </c>
      <c r="H68" s="44"/>
      <c r="I68" s="28"/>
    </row>
    <row r="69" spans="1:9" ht="22.5" customHeight="1">
      <c r="A69" s="28"/>
      <c r="B69" s="181" t="s">
        <v>520</v>
      </c>
      <c r="C69" s="74"/>
      <c r="D69" s="74"/>
      <c r="E69" s="74"/>
      <c r="F69" s="44"/>
      <c r="G69" s="44"/>
      <c r="H69" s="44"/>
      <c r="I69" s="28"/>
    </row>
    <row r="70" spans="1:9" ht="22.5" customHeight="1">
      <c r="A70" s="28"/>
      <c r="B70" s="181" t="s">
        <v>521</v>
      </c>
      <c r="C70" s="74"/>
      <c r="D70" s="74"/>
      <c r="E70" s="74"/>
      <c r="F70" s="44"/>
      <c r="G70" s="44"/>
      <c r="H70" s="44"/>
      <c r="I70" s="28"/>
    </row>
    <row r="71" spans="1:9" ht="22.5" customHeight="1">
      <c r="A71" s="28"/>
      <c r="B71" s="181" t="s">
        <v>522</v>
      </c>
      <c r="C71" s="74"/>
      <c r="D71" s="74"/>
      <c r="E71" s="74"/>
      <c r="F71" s="44"/>
      <c r="G71" s="44"/>
      <c r="H71" s="44"/>
      <c r="I71" s="28"/>
    </row>
    <row r="72" spans="1:9" ht="22.5" customHeight="1">
      <c r="A72" s="29"/>
      <c r="B72" s="184" t="s">
        <v>306</v>
      </c>
      <c r="C72" s="115"/>
      <c r="D72" s="75"/>
      <c r="E72" s="75"/>
      <c r="F72" s="78"/>
      <c r="G72" s="78"/>
      <c r="H72" s="78"/>
      <c r="I72" s="29"/>
    </row>
    <row r="73" spans="1:9" ht="22.5" customHeight="1">
      <c r="A73" s="32">
        <v>14</v>
      </c>
      <c r="B73" s="185" t="s">
        <v>523</v>
      </c>
      <c r="C73" s="73">
        <v>75000</v>
      </c>
      <c r="D73" s="73">
        <v>60000</v>
      </c>
      <c r="E73" s="74">
        <f>C73-D73</f>
        <v>15000</v>
      </c>
      <c r="F73" s="44"/>
      <c r="G73" s="44">
        <v>1</v>
      </c>
      <c r="H73" s="44"/>
      <c r="I73" s="28"/>
    </row>
    <row r="74" spans="1:9" ht="22.5" customHeight="1">
      <c r="A74" s="44"/>
      <c r="B74" s="181" t="s">
        <v>524</v>
      </c>
      <c r="C74" s="74"/>
      <c r="D74" s="74"/>
      <c r="E74" s="74"/>
      <c r="F74" s="44"/>
      <c r="G74" s="44"/>
      <c r="H74" s="44"/>
      <c r="I74" s="28"/>
    </row>
    <row r="75" spans="1:9" ht="22.5" customHeight="1">
      <c r="A75" s="44"/>
      <c r="B75" s="181" t="s">
        <v>525</v>
      </c>
      <c r="C75" s="74"/>
      <c r="D75" s="74"/>
      <c r="E75" s="74"/>
      <c r="F75" s="44"/>
      <c r="G75" s="44"/>
      <c r="H75" s="44"/>
      <c r="I75" s="28"/>
    </row>
    <row r="76" spans="1:9" ht="22.5" customHeight="1">
      <c r="A76" s="44"/>
      <c r="B76" s="181" t="s">
        <v>522</v>
      </c>
      <c r="C76" s="74"/>
      <c r="D76" s="74"/>
      <c r="E76" s="74"/>
      <c r="F76" s="44"/>
      <c r="G76" s="44"/>
      <c r="H76" s="44"/>
      <c r="I76" s="28"/>
    </row>
    <row r="77" spans="1:9" ht="22.5" customHeight="1">
      <c r="A77" s="44"/>
      <c r="B77" s="181" t="s">
        <v>306</v>
      </c>
      <c r="C77" s="74"/>
      <c r="D77" s="74"/>
      <c r="E77" s="74"/>
      <c r="F77" s="44"/>
      <c r="G77" s="44"/>
      <c r="H77" s="44"/>
      <c r="I77" s="28"/>
    </row>
    <row r="78" spans="1:9" ht="22.5" customHeight="1">
      <c r="A78" s="29"/>
      <c r="B78" s="29"/>
      <c r="C78" s="75"/>
      <c r="D78" s="75"/>
      <c r="E78" s="75"/>
      <c r="F78" s="78"/>
      <c r="G78" s="78"/>
      <c r="H78" s="78"/>
      <c r="I78" s="29"/>
    </row>
    <row r="79" spans="1:9" ht="22.5" customHeight="1">
      <c r="A79" s="44">
        <v>15</v>
      </c>
      <c r="B79" s="181" t="s">
        <v>526</v>
      </c>
      <c r="C79" s="74">
        <v>91100</v>
      </c>
      <c r="D79" s="74">
        <v>90000</v>
      </c>
      <c r="E79" s="74">
        <f>C79:C83-D79:D83</f>
        <v>1100</v>
      </c>
      <c r="F79" s="44"/>
      <c r="G79" s="44">
        <v>1</v>
      </c>
      <c r="H79" s="44"/>
      <c r="I79" s="28"/>
    </row>
    <row r="80" spans="1:9" ht="22.5" customHeight="1">
      <c r="A80" s="186"/>
      <c r="B80" s="181" t="s">
        <v>527</v>
      </c>
      <c r="C80" s="74"/>
      <c r="D80" s="74"/>
      <c r="E80" s="74"/>
      <c r="F80" s="44"/>
      <c r="G80" s="44"/>
      <c r="H80" s="44"/>
      <c r="I80" s="187"/>
    </row>
    <row r="81" spans="1:9" ht="22.5" customHeight="1">
      <c r="A81" s="186"/>
      <c r="B81" s="181" t="s">
        <v>528</v>
      </c>
      <c r="C81" s="74"/>
      <c r="D81" s="74"/>
      <c r="E81" s="74"/>
      <c r="F81" s="44"/>
      <c r="G81" s="44"/>
      <c r="H81" s="44"/>
      <c r="I81" s="187"/>
    </row>
    <row r="82" spans="1:9" ht="22.5" customHeight="1">
      <c r="A82" s="28"/>
      <c r="B82" s="181" t="s">
        <v>529</v>
      </c>
      <c r="C82" s="74"/>
      <c r="D82" s="74"/>
      <c r="E82" s="74"/>
      <c r="F82" s="44"/>
      <c r="G82" s="44"/>
      <c r="H82" s="44"/>
      <c r="I82" s="28"/>
    </row>
    <row r="83" spans="1:9" ht="22.5" customHeight="1">
      <c r="A83" s="29"/>
      <c r="B83" s="184" t="s">
        <v>306</v>
      </c>
      <c r="C83" s="75"/>
      <c r="D83" s="75"/>
      <c r="E83" s="75"/>
      <c r="F83" s="78"/>
      <c r="G83" s="78"/>
      <c r="H83" s="78"/>
      <c r="I83" s="29"/>
    </row>
    <row r="88" spans="1:9" ht="22.5" customHeight="1">
      <c r="A88" s="234" t="s">
        <v>5</v>
      </c>
      <c r="B88" s="234" t="s">
        <v>6</v>
      </c>
      <c r="C88" s="236" t="s">
        <v>8</v>
      </c>
      <c r="D88" s="236" t="s">
        <v>430</v>
      </c>
      <c r="E88" s="236" t="s">
        <v>431</v>
      </c>
      <c r="F88" s="238" t="s">
        <v>426</v>
      </c>
      <c r="G88" s="238"/>
      <c r="H88" s="238"/>
      <c r="I88" s="233" t="s">
        <v>433</v>
      </c>
    </row>
    <row r="89" spans="1:9" ht="22.5" customHeight="1">
      <c r="A89" s="235"/>
      <c r="B89" s="235"/>
      <c r="C89" s="237"/>
      <c r="D89" s="237"/>
      <c r="E89" s="237"/>
      <c r="F89" s="79" t="s">
        <v>427</v>
      </c>
      <c r="G89" s="79" t="s">
        <v>428</v>
      </c>
      <c r="H89" s="79" t="s">
        <v>429</v>
      </c>
      <c r="I89" s="233"/>
    </row>
    <row r="90" spans="1:9" ht="22.5" customHeight="1">
      <c r="A90" s="32">
        <v>16</v>
      </c>
      <c r="B90" s="185" t="s">
        <v>530</v>
      </c>
      <c r="C90" s="74">
        <v>150000</v>
      </c>
      <c r="D90" s="74">
        <v>149000</v>
      </c>
      <c r="E90" s="74">
        <f>C90-D90</f>
        <v>1000</v>
      </c>
      <c r="F90" s="44"/>
      <c r="G90" s="44">
        <v>1</v>
      </c>
      <c r="H90" s="44"/>
      <c r="I90" s="28"/>
    </row>
    <row r="91" spans="1:9" ht="22.5" customHeight="1">
      <c r="A91" s="44"/>
      <c r="B91" s="181" t="s">
        <v>531</v>
      </c>
      <c r="C91" s="74"/>
      <c r="D91" s="74"/>
      <c r="E91" s="74"/>
      <c r="F91" s="44"/>
      <c r="G91" s="44"/>
      <c r="H91" s="44"/>
      <c r="I91" s="28"/>
    </row>
    <row r="92" spans="1:9" ht="22.5" customHeight="1">
      <c r="A92" s="44"/>
      <c r="B92" s="181" t="s">
        <v>532</v>
      </c>
      <c r="C92" s="74"/>
      <c r="D92" s="74"/>
      <c r="E92" s="74"/>
      <c r="F92" s="44"/>
      <c r="G92" s="44"/>
      <c r="H92" s="44"/>
      <c r="I92" s="28"/>
    </row>
    <row r="93" spans="1:9" ht="22.5" customHeight="1">
      <c r="A93" s="44"/>
      <c r="B93" s="181" t="s">
        <v>533</v>
      </c>
      <c r="C93" s="74"/>
      <c r="D93" s="74"/>
      <c r="E93" s="74"/>
      <c r="F93" s="44"/>
      <c r="G93" s="44"/>
      <c r="H93" s="44"/>
      <c r="I93" s="28"/>
    </row>
    <row r="94" spans="1:9" ht="22.5" customHeight="1">
      <c r="A94" s="44"/>
      <c r="B94" s="181" t="s">
        <v>534</v>
      </c>
      <c r="C94" s="74"/>
      <c r="D94" s="74"/>
      <c r="E94" s="74"/>
      <c r="F94" s="44"/>
      <c r="G94" s="44"/>
      <c r="H94" s="44"/>
      <c r="I94" s="28"/>
    </row>
    <row r="95" spans="1:9" ht="22.5" customHeight="1">
      <c r="A95" s="28"/>
      <c r="B95" s="181" t="s">
        <v>306</v>
      </c>
      <c r="C95" s="74"/>
      <c r="D95" s="74"/>
      <c r="E95" s="74"/>
      <c r="F95" s="44"/>
      <c r="G95" s="44"/>
      <c r="H95" s="44"/>
      <c r="I95" s="28"/>
    </row>
    <row r="96" spans="1:9" ht="22.5" customHeight="1">
      <c r="A96" s="29"/>
      <c r="B96" s="29"/>
      <c r="C96" s="75"/>
      <c r="D96" s="75"/>
      <c r="E96" s="75"/>
      <c r="F96" s="78"/>
      <c r="G96" s="78"/>
      <c r="H96" s="78"/>
      <c r="I96" s="29"/>
    </row>
    <row r="97" spans="1:9" ht="22.5" customHeight="1">
      <c r="A97" s="44">
        <v>17</v>
      </c>
      <c r="B97" s="188" t="s">
        <v>535</v>
      </c>
      <c r="C97" s="74">
        <v>244400</v>
      </c>
      <c r="D97" s="74">
        <v>240000</v>
      </c>
      <c r="E97" s="74">
        <f>C97-D97</f>
        <v>4400</v>
      </c>
      <c r="F97" s="44"/>
      <c r="G97" s="44">
        <v>1</v>
      </c>
      <c r="H97" s="44"/>
      <c r="I97" s="28"/>
    </row>
    <row r="98" spans="1:9" ht="22.5" customHeight="1">
      <c r="A98" s="44"/>
      <c r="B98" s="181" t="s">
        <v>536</v>
      </c>
      <c r="C98" s="74"/>
      <c r="D98" s="74"/>
      <c r="E98" s="74"/>
      <c r="F98" s="44"/>
      <c r="G98" s="44"/>
      <c r="H98" s="44"/>
      <c r="I98" s="28"/>
    </row>
    <row r="99" spans="1:9" ht="22.5" customHeight="1">
      <c r="A99" s="44"/>
      <c r="B99" s="181" t="s">
        <v>537</v>
      </c>
      <c r="C99" s="74"/>
      <c r="D99" s="74"/>
      <c r="E99" s="74"/>
      <c r="F99" s="44"/>
      <c r="G99" s="44"/>
      <c r="H99" s="44"/>
      <c r="I99" s="28"/>
    </row>
    <row r="100" spans="1:9" ht="22.5" customHeight="1">
      <c r="A100" s="44"/>
      <c r="B100" s="189" t="s">
        <v>538</v>
      </c>
      <c r="C100" s="74"/>
      <c r="D100" s="74"/>
      <c r="E100" s="74"/>
      <c r="F100" s="44"/>
      <c r="G100" s="44"/>
      <c r="H100" s="44"/>
      <c r="I100" s="28"/>
    </row>
    <row r="101" spans="1:9" ht="22.5" customHeight="1">
      <c r="A101" s="44"/>
      <c r="B101" s="181" t="s">
        <v>539</v>
      </c>
      <c r="C101" s="74"/>
      <c r="D101" s="74"/>
      <c r="E101" s="74"/>
      <c r="F101" s="44"/>
      <c r="G101" s="44"/>
      <c r="H101" s="44"/>
      <c r="I101" s="28"/>
    </row>
    <row r="102" spans="1:9" ht="22.5" customHeight="1">
      <c r="A102" s="28"/>
      <c r="B102" s="28"/>
      <c r="C102" s="74"/>
      <c r="D102" s="74"/>
      <c r="E102" s="74"/>
      <c r="F102" s="78"/>
      <c r="G102" s="78"/>
      <c r="H102" s="78"/>
      <c r="I102" s="29"/>
    </row>
    <row r="103" spans="1:9" ht="22.5" customHeight="1">
      <c r="A103" s="32">
        <v>18</v>
      </c>
      <c r="B103" s="182" t="s">
        <v>540</v>
      </c>
      <c r="C103" s="73">
        <v>8000</v>
      </c>
      <c r="D103" s="73">
        <v>8000</v>
      </c>
      <c r="E103" s="73">
        <f>C103-D103</f>
        <v>0</v>
      </c>
      <c r="F103" s="44"/>
      <c r="G103" s="44">
        <v>1</v>
      </c>
      <c r="H103" s="44"/>
      <c r="I103" s="28"/>
    </row>
    <row r="104" spans="1:9" ht="22.5" customHeight="1">
      <c r="A104" s="28"/>
      <c r="B104" s="181" t="s">
        <v>541</v>
      </c>
      <c r="C104" s="74"/>
      <c r="D104" s="74"/>
      <c r="E104" s="74"/>
      <c r="F104" s="44"/>
      <c r="G104" s="44"/>
      <c r="H104" s="44"/>
      <c r="I104" s="28"/>
    </row>
    <row r="105" spans="1:9" ht="22.5" customHeight="1">
      <c r="A105" s="28"/>
      <c r="B105" s="181" t="s">
        <v>542</v>
      </c>
      <c r="C105" s="74"/>
      <c r="D105" s="74"/>
      <c r="E105" s="74"/>
      <c r="F105" s="44"/>
      <c r="G105" s="44"/>
      <c r="H105" s="44"/>
      <c r="I105" s="28"/>
    </row>
    <row r="106" spans="1:9" ht="22.5" customHeight="1">
      <c r="A106" s="28"/>
      <c r="B106" s="181" t="s">
        <v>543</v>
      </c>
      <c r="C106" s="74"/>
      <c r="D106" s="74"/>
      <c r="E106" s="74"/>
      <c r="F106" s="44"/>
      <c r="G106" s="44"/>
      <c r="H106" s="44"/>
      <c r="I106" s="28"/>
    </row>
    <row r="107" spans="1:9" ht="22.5" customHeight="1">
      <c r="A107" s="28"/>
      <c r="B107" s="28"/>
      <c r="C107" s="74"/>
      <c r="D107" s="74"/>
      <c r="E107" s="74"/>
      <c r="F107" s="78"/>
      <c r="G107" s="78"/>
      <c r="H107" s="78"/>
      <c r="I107" s="29"/>
    </row>
    <row r="108" spans="1:9" ht="22.5" customHeight="1">
      <c r="A108" s="32">
        <v>19</v>
      </c>
      <c r="B108" s="27" t="s">
        <v>526</v>
      </c>
      <c r="C108" s="73">
        <v>162900</v>
      </c>
      <c r="D108" s="73">
        <v>161000</v>
      </c>
      <c r="E108" s="73">
        <f>C108-D108</f>
        <v>1900</v>
      </c>
      <c r="F108" s="44"/>
      <c r="G108" s="44">
        <v>1</v>
      </c>
      <c r="H108" s="44"/>
      <c r="I108" s="28"/>
    </row>
    <row r="109" spans="1:9" ht="22.5" customHeight="1">
      <c r="A109" s="44"/>
      <c r="B109" s="28" t="s">
        <v>544</v>
      </c>
      <c r="C109" s="74"/>
      <c r="D109" s="74"/>
      <c r="E109" s="74"/>
      <c r="F109" s="191"/>
      <c r="G109" s="191"/>
      <c r="H109" s="191"/>
      <c r="I109" s="192"/>
    </row>
    <row r="110" spans="1:9" ht="22.5" customHeight="1">
      <c r="A110" s="44"/>
      <c r="B110" s="28" t="s">
        <v>543</v>
      </c>
      <c r="C110" s="74"/>
      <c r="D110" s="74"/>
      <c r="E110" s="74"/>
      <c r="F110" s="193"/>
      <c r="G110" s="193"/>
      <c r="H110" s="193"/>
      <c r="I110" s="194"/>
    </row>
    <row r="111" spans="1:9" ht="22.5" customHeight="1">
      <c r="A111" s="32">
        <v>20</v>
      </c>
      <c r="B111" s="27" t="s">
        <v>371</v>
      </c>
      <c r="C111" s="73">
        <v>210000</v>
      </c>
      <c r="D111" s="73">
        <v>208000</v>
      </c>
      <c r="E111" s="73">
        <f>C111-D111</f>
        <v>2000</v>
      </c>
      <c r="F111" s="44"/>
      <c r="G111" s="44">
        <v>1</v>
      </c>
      <c r="H111" s="44"/>
      <c r="I111" s="28"/>
    </row>
    <row r="112" spans="1:9" ht="22.5" customHeight="1">
      <c r="A112" s="28"/>
      <c r="B112" s="28" t="s">
        <v>545</v>
      </c>
      <c r="C112" s="74"/>
      <c r="D112" s="74"/>
      <c r="E112" s="74"/>
      <c r="F112" s="44"/>
      <c r="G112" s="44"/>
      <c r="H112" s="44"/>
      <c r="I112" s="28"/>
    </row>
    <row r="113" spans="1:9" ht="22.5" customHeight="1">
      <c r="A113" s="28"/>
      <c r="B113" s="28" t="s">
        <v>546</v>
      </c>
      <c r="C113" s="74"/>
      <c r="D113" s="74"/>
      <c r="E113" s="74"/>
      <c r="F113" s="44"/>
      <c r="G113" s="44"/>
      <c r="H113" s="44"/>
      <c r="I113" s="28"/>
    </row>
    <row r="114" spans="1:9" ht="22.5" customHeight="1">
      <c r="A114" s="28"/>
      <c r="B114" s="28" t="s">
        <v>543</v>
      </c>
      <c r="C114" s="74"/>
      <c r="D114" s="74"/>
      <c r="E114" s="74"/>
      <c r="F114" s="44"/>
      <c r="G114" s="44"/>
      <c r="H114" s="44"/>
      <c r="I114" s="28"/>
    </row>
    <row r="115" spans="1:9" ht="22.5" customHeight="1">
      <c r="A115" s="29"/>
      <c r="B115" s="29"/>
      <c r="C115" s="75"/>
      <c r="D115" s="75"/>
      <c r="E115" s="75"/>
      <c r="F115" s="78"/>
      <c r="G115" s="78"/>
      <c r="H115" s="78"/>
      <c r="I115" s="29"/>
    </row>
    <row r="117" spans="1:9" ht="22.5" customHeight="1">
      <c r="A117" s="234" t="s">
        <v>5</v>
      </c>
      <c r="B117" s="234" t="s">
        <v>6</v>
      </c>
      <c r="C117" s="236" t="s">
        <v>8</v>
      </c>
      <c r="D117" s="236" t="s">
        <v>430</v>
      </c>
      <c r="E117" s="236" t="s">
        <v>431</v>
      </c>
      <c r="F117" s="238" t="s">
        <v>426</v>
      </c>
      <c r="G117" s="238"/>
      <c r="H117" s="238"/>
      <c r="I117" s="233" t="s">
        <v>433</v>
      </c>
    </row>
    <row r="118" spans="1:9" ht="22.5" customHeight="1">
      <c r="A118" s="235"/>
      <c r="B118" s="235"/>
      <c r="C118" s="237"/>
      <c r="D118" s="237"/>
      <c r="E118" s="237"/>
      <c r="F118" s="79" t="s">
        <v>427</v>
      </c>
      <c r="G118" s="79" t="s">
        <v>428</v>
      </c>
      <c r="H118" s="79" t="s">
        <v>429</v>
      </c>
      <c r="I118" s="233"/>
    </row>
    <row r="119" spans="1:9" ht="22.5" customHeight="1">
      <c r="A119" s="32">
        <v>21</v>
      </c>
      <c r="B119" s="28" t="s">
        <v>371</v>
      </c>
      <c r="C119" s="73">
        <v>203000</v>
      </c>
      <c r="D119" s="73">
        <v>201000</v>
      </c>
      <c r="E119" s="73">
        <f>C119-D119</f>
        <v>2000</v>
      </c>
      <c r="F119" s="32"/>
      <c r="G119" s="32">
        <v>1</v>
      </c>
      <c r="H119" s="32"/>
      <c r="I119" s="27"/>
    </row>
    <row r="120" spans="1:9" ht="22.5" customHeight="1">
      <c r="A120" s="44"/>
      <c r="B120" s="28" t="s">
        <v>547</v>
      </c>
      <c r="C120" s="74"/>
      <c r="D120" s="74"/>
      <c r="E120" s="74"/>
      <c r="F120" s="44"/>
      <c r="G120" s="44"/>
      <c r="H120" s="44"/>
      <c r="I120" s="28"/>
    </row>
    <row r="121" spans="1:9" ht="22.5" customHeight="1">
      <c r="A121" s="44"/>
      <c r="B121" s="28" t="s">
        <v>548</v>
      </c>
      <c r="C121" s="74"/>
      <c r="D121" s="74"/>
      <c r="E121" s="74"/>
      <c r="F121" s="44"/>
      <c r="G121" s="44"/>
      <c r="H121" s="44"/>
      <c r="I121" s="28"/>
    </row>
    <row r="122" spans="1:9" ht="22.5" customHeight="1">
      <c r="A122" s="44"/>
      <c r="B122" s="28" t="s">
        <v>549</v>
      </c>
      <c r="C122" s="74"/>
      <c r="D122" s="74"/>
      <c r="E122" s="74"/>
      <c r="F122" s="44"/>
      <c r="G122" s="44"/>
      <c r="H122" s="44"/>
      <c r="I122" s="28"/>
    </row>
    <row r="123" spans="1:9" ht="22.5" customHeight="1">
      <c r="A123" s="44"/>
      <c r="B123" s="28" t="s">
        <v>543</v>
      </c>
      <c r="C123" s="74"/>
      <c r="D123" s="74"/>
      <c r="E123" s="74"/>
      <c r="F123" s="44"/>
      <c r="G123" s="44"/>
      <c r="H123" s="44"/>
      <c r="I123" s="28"/>
    </row>
    <row r="124" spans="1:9" ht="22.5" customHeight="1">
      <c r="A124" s="29"/>
      <c r="B124" s="29"/>
      <c r="C124" s="75"/>
      <c r="D124" s="75"/>
      <c r="E124" s="75"/>
      <c r="F124" s="78"/>
      <c r="G124" s="78"/>
      <c r="H124" s="78"/>
      <c r="I124" s="29"/>
    </row>
    <row r="125" spans="1:9" ht="22.5" customHeight="1">
      <c r="A125" s="44">
        <v>22</v>
      </c>
      <c r="B125" s="27" t="s">
        <v>526</v>
      </c>
      <c r="C125" s="74">
        <v>171600</v>
      </c>
      <c r="D125" s="74">
        <v>170000</v>
      </c>
      <c r="E125" s="74">
        <f>C125-D125</f>
        <v>1600</v>
      </c>
      <c r="F125" s="44"/>
      <c r="G125" s="44">
        <v>1</v>
      </c>
      <c r="H125" s="44"/>
      <c r="I125" s="28"/>
    </row>
    <row r="126" spans="1:9" ht="22.5" customHeight="1">
      <c r="A126" s="44"/>
      <c r="B126" s="28" t="s">
        <v>550</v>
      </c>
      <c r="C126" s="74"/>
      <c r="D126" s="190"/>
      <c r="E126" s="74"/>
      <c r="F126" s="44"/>
      <c r="G126" s="44"/>
      <c r="H126" s="44"/>
      <c r="I126" s="28"/>
    </row>
    <row r="127" spans="1:9" ht="22.5" customHeight="1">
      <c r="A127" s="44"/>
      <c r="B127" s="28" t="s">
        <v>412</v>
      </c>
      <c r="C127" s="74"/>
      <c r="D127" s="190"/>
      <c r="E127" s="74"/>
      <c r="F127" s="44"/>
      <c r="G127" s="44"/>
      <c r="H127" s="44"/>
      <c r="I127" s="28"/>
    </row>
    <row r="128" spans="1:9" ht="22.5" customHeight="1">
      <c r="A128" s="44"/>
      <c r="B128" s="28" t="s">
        <v>306</v>
      </c>
      <c r="C128" s="74"/>
      <c r="D128" s="190"/>
      <c r="E128" s="74"/>
      <c r="F128" s="44"/>
      <c r="G128" s="44"/>
      <c r="H128" s="44"/>
      <c r="I128" s="28"/>
    </row>
    <row r="129" spans="1:9" ht="22.5" customHeight="1">
      <c r="A129" s="29"/>
      <c r="B129" s="29"/>
      <c r="C129" s="75"/>
      <c r="D129" s="75"/>
      <c r="E129" s="75"/>
      <c r="F129" s="78"/>
      <c r="G129" s="78"/>
      <c r="H129" s="78"/>
      <c r="I129" s="29"/>
    </row>
    <row r="130" spans="1:9" ht="22.5" customHeight="1">
      <c r="A130" s="44">
        <v>23</v>
      </c>
      <c r="B130" s="27" t="s">
        <v>526</v>
      </c>
      <c r="C130" s="74">
        <v>97000</v>
      </c>
      <c r="D130" s="190">
        <v>9600</v>
      </c>
      <c r="E130" s="74">
        <f>C130-D130</f>
        <v>87400</v>
      </c>
      <c r="F130" s="44"/>
      <c r="G130" s="44">
        <v>1</v>
      </c>
      <c r="H130" s="44"/>
      <c r="I130" s="28"/>
    </row>
    <row r="131" spans="1:9" ht="22.5" customHeight="1">
      <c r="A131" s="44"/>
      <c r="B131" s="28" t="s">
        <v>551</v>
      </c>
      <c r="C131" s="74"/>
      <c r="D131" s="190"/>
      <c r="E131" s="74"/>
      <c r="F131" s="44"/>
      <c r="G131" s="44"/>
      <c r="H131" s="44"/>
      <c r="I131" s="28"/>
    </row>
    <row r="132" spans="1:9" ht="22.5" customHeight="1">
      <c r="A132" s="44"/>
      <c r="B132" s="28" t="s">
        <v>552</v>
      </c>
      <c r="C132" s="74"/>
      <c r="D132" s="190"/>
      <c r="E132" s="74"/>
      <c r="F132" s="44"/>
      <c r="G132" s="44"/>
      <c r="H132" s="44"/>
      <c r="I132" s="28"/>
    </row>
    <row r="133" spans="1:9" ht="22.5" customHeight="1">
      <c r="A133" s="44"/>
      <c r="B133" s="28" t="s">
        <v>412</v>
      </c>
      <c r="C133" s="74"/>
      <c r="D133" s="190"/>
      <c r="E133" s="74"/>
      <c r="F133" s="44"/>
      <c r="G133" s="44"/>
      <c r="H133" s="44"/>
      <c r="I133" s="28"/>
    </row>
    <row r="134" spans="1:9" ht="22.5" customHeight="1">
      <c r="A134" s="44"/>
      <c r="B134" s="28" t="s">
        <v>306</v>
      </c>
      <c r="C134" s="74"/>
      <c r="D134" s="190"/>
      <c r="E134" s="74"/>
      <c r="F134" s="44"/>
      <c r="G134" s="44"/>
      <c r="H134" s="44"/>
      <c r="I134" s="28"/>
    </row>
    <row r="135" spans="1:9" ht="22.5" customHeight="1">
      <c r="A135" s="29"/>
      <c r="B135" s="29"/>
      <c r="C135" s="75"/>
      <c r="D135" s="75"/>
      <c r="E135" s="75"/>
      <c r="F135" s="78"/>
      <c r="G135" s="78"/>
      <c r="H135" s="78"/>
      <c r="I135" s="29"/>
    </row>
    <row r="136" spans="1:9" ht="22.5" customHeight="1">
      <c r="A136" s="32">
        <v>24</v>
      </c>
      <c r="B136" s="27" t="s">
        <v>526</v>
      </c>
      <c r="C136" s="73">
        <v>138700</v>
      </c>
      <c r="D136" s="77">
        <v>137700</v>
      </c>
      <c r="E136" s="73">
        <f>C136:C139-D136:D139</f>
        <v>1000</v>
      </c>
      <c r="G136" s="32">
        <v>1</v>
      </c>
      <c r="I136" s="27"/>
    </row>
    <row r="137" spans="1:9" ht="22.5" customHeight="1">
      <c r="A137" s="44"/>
      <c r="B137" s="28" t="s">
        <v>553</v>
      </c>
      <c r="C137" s="74"/>
      <c r="E137" s="74"/>
      <c r="G137" s="44"/>
      <c r="I137" s="28"/>
    </row>
    <row r="138" spans="1:9" ht="22.5" customHeight="1">
      <c r="A138" s="44"/>
      <c r="B138" s="28" t="s">
        <v>412</v>
      </c>
      <c r="C138" s="74"/>
      <c r="E138" s="74"/>
      <c r="G138" s="44"/>
      <c r="I138" s="28"/>
    </row>
    <row r="139" spans="1:9" ht="22.5" customHeight="1">
      <c r="A139" s="78"/>
      <c r="B139" s="29" t="s">
        <v>306</v>
      </c>
      <c r="C139" s="75"/>
      <c r="D139" s="195"/>
      <c r="E139" s="75"/>
      <c r="F139" s="196"/>
      <c r="G139" s="78"/>
      <c r="H139" s="196"/>
      <c r="I139" s="29"/>
    </row>
    <row r="140" spans="1:9" ht="22.5" customHeight="1">
      <c r="A140" s="32">
        <v>25</v>
      </c>
      <c r="B140" s="27" t="s">
        <v>371</v>
      </c>
      <c r="C140" s="73">
        <v>203000</v>
      </c>
      <c r="D140" s="77">
        <v>201000</v>
      </c>
      <c r="E140" s="73">
        <f>C140-D140</f>
        <v>2000</v>
      </c>
      <c r="G140" s="32">
        <v>1</v>
      </c>
      <c r="I140" s="27"/>
    </row>
    <row r="141" spans="1:9" ht="22.5" customHeight="1">
      <c r="A141" s="44"/>
      <c r="B141" s="28" t="s">
        <v>554</v>
      </c>
      <c r="C141" s="74"/>
      <c r="E141" s="74"/>
      <c r="G141" s="44"/>
      <c r="I141" s="28"/>
    </row>
    <row r="142" spans="1:9" ht="22.5" customHeight="1">
      <c r="A142" s="44"/>
      <c r="B142" s="28" t="s">
        <v>412</v>
      </c>
      <c r="C142" s="74"/>
      <c r="E142" s="74"/>
      <c r="G142" s="44"/>
      <c r="I142" s="28"/>
    </row>
    <row r="143" spans="1:9" ht="22.5" customHeight="1">
      <c r="A143" s="78"/>
      <c r="B143" s="29" t="s">
        <v>306</v>
      </c>
      <c r="C143" s="75"/>
      <c r="D143" s="195"/>
      <c r="E143" s="75"/>
      <c r="F143" s="196"/>
      <c r="G143" s="44"/>
      <c r="H143" s="196"/>
      <c r="I143" s="29"/>
    </row>
    <row r="144" spans="1:9" ht="22.5" customHeight="1">
      <c r="A144" s="31"/>
      <c r="B144" s="31" t="s">
        <v>557</v>
      </c>
      <c r="C144" s="116">
        <f t="shared" ref="C144:H144" si="0">C140+C136+C130+C125+C119+C111+C108+C103+C97+C90+C79+C73+C68+C62+C51+C49+C44+C40+C35+C32+C25+C20+C17+C12+C8</f>
        <v>5007100</v>
      </c>
      <c r="D144" s="200">
        <f t="shared" si="0"/>
        <v>4742300</v>
      </c>
      <c r="E144" s="200">
        <f t="shared" si="0"/>
        <v>230800</v>
      </c>
      <c r="F144" s="200">
        <f t="shared" si="0"/>
        <v>0</v>
      </c>
      <c r="G144" s="79">
        <f t="shared" si="0"/>
        <v>25</v>
      </c>
      <c r="H144" s="116">
        <f t="shared" si="0"/>
        <v>0</v>
      </c>
      <c r="I144" s="31"/>
    </row>
    <row r="145" spans="3:8" ht="22.5" customHeight="1">
      <c r="C145" s="178"/>
      <c r="D145" s="178"/>
      <c r="E145" s="178"/>
      <c r="F145" s="178"/>
      <c r="G145" s="178"/>
      <c r="H145" s="178"/>
    </row>
  </sheetData>
  <mergeCells count="38">
    <mergeCell ref="I6:I7"/>
    <mergeCell ref="A3:I3"/>
    <mergeCell ref="A1:I1"/>
    <mergeCell ref="A2:I2"/>
    <mergeCell ref="F6:H6"/>
    <mergeCell ref="A6:A7"/>
    <mergeCell ref="B6:B7"/>
    <mergeCell ref="C6:C7"/>
    <mergeCell ref="D6:D7"/>
    <mergeCell ref="E6:E7"/>
    <mergeCell ref="F60:H60"/>
    <mergeCell ref="I60:I61"/>
    <mergeCell ref="A30:A31"/>
    <mergeCell ref="B30:B31"/>
    <mergeCell ref="C30:C31"/>
    <mergeCell ref="D30:D31"/>
    <mergeCell ref="E30:E31"/>
    <mergeCell ref="F30:H30"/>
    <mergeCell ref="I30:I31"/>
    <mergeCell ref="A60:A61"/>
    <mergeCell ref="B60:B61"/>
    <mergeCell ref="C60:C61"/>
    <mergeCell ref="D60:D61"/>
    <mergeCell ref="E60:E61"/>
    <mergeCell ref="F88:H88"/>
    <mergeCell ref="I88:I89"/>
    <mergeCell ref="A117:A118"/>
    <mergeCell ref="B117:B118"/>
    <mergeCell ref="C117:C118"/>
    <mergeCell ref="D117:D118"/>
    <mergeCell ref="E117:E118"/>
    <mergeCell ref="F117:H117"/>
    <mergeCell ref="I117:I118"/>
    <mergeCell ref="A88:A89"/>
    <mergeCell ref="B88:B89"/>
    <mergeCell ref="C88:C89"/>
    <mergeCell ref="D88:D89"/>
    <mergeCell ref="E88:E89"/>
  </mergeCells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</vt:i4>
      </vt:variant>
    </vt:vector>
  </HeadingPairs>
  <TitlesOfParts>
    <vt:vector size="11" baseType="lpstr">
      <vt:lpstr>บัญชีสรุป</vt:lpstr>
      <vt:lpstr>Sheet2</vt:lpstr>
      <vt:lpstr>ยุทธ 1 </vt:lpstr>
      <vt:lpstr>ยุทธ2</vt:lpstr>
      <vt:lpstr>ยุทธ 3</vt:lpstr>
      <vt:lpstr>ยุทธ4</vt:lpstr>
      <vt:lpstr>ยุทธ5</vt:lpstr>
      <vt:lpstr>ยุทธ6</vt:lpstr>
      <vt:lpstr>ยุทธศาสตร์ที่1 (ไม่ใช้)</vt:lpstr>
      <vt:lpstr>สรุปรายงาน</vt:lpstr>
      <vt:lpstr>บัญชีสรุป!Print_Titles</vt:lpstr>
    </vt:vector>
  </TitlesOfParts>
  <Company>Com1999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acer</cp:lastModifiedBy>
  <cp:lastPrinted>2023-12-14T07:33:17Z</cp:lastPrinted>
  <dcterms:created xsi:type="dcterms:W3CDTF">2020-03-17T08:10:12Z</dcterms:created>
  <dcterms:modified xsi:type="dcterms:W3CDTF">2023-12-14T08:56:37Z</dcterms:modified>
</cp:coreProperties>
</file>